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075" yWindow="-15" windowWidth="12570" windowHeight="7695" activeTab="3"/>
  </bookViews>
  <sheets>
    <sheet name="стр.1" sheetId="15" r:id="rId1"/>
    <sheet name="таблица 1" sheetId="1" r:id="rId2"/>
    <sheet name="таблица 2" sheetId="16" r:id="rId3"/>
    <sheet name="таблица 2.1." sheetId="3" r:id="rId4"/>
    <sheet name="таблица 3,4" sheetId="4" r:id="rId5"/>
  </sheets>
  <definedNames>
    <definedName name="sub_100820" localSheetId="2">'таблица 2'!#REF!</definedName>
    <definedName name="sub_100821" localSheetId="2">'таблица 2'!#REF!</definedName>
    <definedName name="sub_100822" localSheetId="2">'таблица 2'!#REF!</definedName>
    <definedName name="sub_100823" localSheetId="2">'таблица 2'!#REF!</definedName>
    <definedName name="sub_100824" localSheetId="2">'таблица 2'!#REF!</definedName>
    <definedName name="sub_100825" localSheetId="2">'таблица 2'!#REF!</definedName>
    <definedName name="sub_100826" localSheetId="2">'таблица 2'!#REF!</definedName>
    <definedName name="sub_100827" localSheetId="2">'таблица 2'!#REF!</definedName>
    <definedName name="sub_100828" localSheetId="2">'таблица 2'!#REF!</definedName>
    <definedName name="sub_100829" localSheetId="2">'таблица 2'!#REF!</definedName>
    <definedName name="sub_100831" localSheetId="3">'таблица 2.1.'!$B$8</definedName>
    <definedName name="sub_100832" localSheetId="3">'таблица 2.1.'!#REF!</definedName>
    <definedName name="sub_100833" localSheetId="3">'таблица 2.1.'!$B$11</definedName>
    <definedName name="sub_100834" localSheetId="3">'таблица 2.1.'!$A$7</definedName>
    <definedName name="sub_100841" localSheetId="4">'таблица 3,4'!#REF!</definedName>
    <definedName name="sub_100842" localSheetId="4">'таблица 3,4'!#REF!</definedName>
    <definedName name="sub_100843" localSheetId="4">'таблица 3,4'!#REF!</definedName>
    <definedName name="sub_100844" localSheetId="4">'таблица 3,4'!#REF!</definedName>
    <definedName name="sub_100851" localSheetId="4">'таблица 3,4'!$A$6</definedName>
    <definedName name="sub_100852" localSheetId="4">'таблица 3,4'!$A$4</definedName>
    <definedName name="sub_100853" localSheetId="4">'таблица 3,4'!$A$5</definedName>
    <definedName name="sub_108113" localSheetId="1">'таблица 1'!#REF!</definedName>
    <definedName name="sub_10816" localSheetId="1">'таблица 1'!#REF!</definedName>
    <definedName name="sub_108210" localSheetId="2">'таблица 2'!#REF!</definedName>
    <definedName name="sub_108211" localSheetId="2">'таблица 2'!#REF!</definedName>
    <definedName name="sub_108212" localSheetId="2">'таблица 2'!#REF!</definedName>
    <definedName name="sub_108213" localSheetId="2">'таблица 2'!#REF!</definedName>
    <definedName name="sub_108214" localSheetId="2">'таблица 2'!#REF!</definedName>
    <definedName name="sub_108215" localSheetId="2">'таблица 2'!#REF!</definedName>
    <definedName name="sub_108216" localSheetId="2">'таблица 2'!#REF!</definedName>
    <definedName name="sub_108217" localSheetId="2">'таблица 2'!#REF!</definedName>
    <definedName name="sub_108218" localSheetId="2">'таблица 2'!#REF!</definedName>
    <definedName name="sub_108219" localSheetId="2">'таблица 2'!#REF!</definedName>
    <definedName name="sub_108220" localSheetId="2">'таблица 2'!#REF!</definedName>
    <definedName name="sub_108221" localSheetId="2">'таблица 2'!#REF!</definedName>
    <definedName name="sub_108222" localSheetId="2">'таблица 2'!#REF!</definedName>
    <definedName name="sub_108223" localSheetId="2">'таблица 2'!#REF!</definedName>
    <definedName name="sub_108224" localSheetId="2">'таблица 2'!#REF!</definedName>
    <definedName name="_xlnm.Print_Area" localSheetId="0">стр.1!$A$2:$E$39</definedName>
  </definedNames>
  <calcPr calcId="145621" fullPrecision="0"/>
</workbook>
</file>

<file path=xl/calcChain.xml><?xml version="1.0" encoding="utf-8"?>
<calcChain xmlns="http://schemas.openxmlformats.org/spreadsheetml/2006/main">
  <c r="J11" i="3" l="1"/>
  <c r="G11" i="3"/>
  <c r="E9" i="16"/>
  <c r="H16" i="16"/>
  <c r="H15" i="16"/>
  <c r="H12" i="16"/>
  <c r="F11" i="3" l="1"/>
  <c r="E11" i="3"/>
  <c r="F10" i="3"/>
  <c r="E10" i="3"/>
  <c r="D10" i="3"/>
  <c r="F9" i="3"/>
  <c r="E9" i="3"/>
  <c r="D9" i="3"/>
  <c r="L8" i="3"/>
  <c r="K8" i="3"/>
  <c r="I8" i="3"/>
  <c r="H8" i="3"/>
  <c r="F8" i="3"/>
  <c r="E8" i="3"/>
  <c r="D46" i="16"/>
  <c r="D44" i="16"/>
  <c r="H43" i="16"/>
  <c r="G43" i="16"/>
  <c r="F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H29" i="16"/>
  <c r="J8" i="3" s="1"/>
  <c r="G29" i="16"/>
  <c r="F29" i="16"/>
  <c r="E29" i="16"/>
  <c r="D28" i="16"/>
  <c r="D27" i="16"/>
  <c r="D26" i="16"/>
  <c r="D25" i="16"/>
  <c r="D24" i="16"/>
  <c r="H23" i="16"/>
  <c r="G23" i="16"/>
  <c r="F23" i="16"/>
  <c r="E23" i="16"/>
  <c r="D22" i="16"/>
  <c r="H21" i="16"/>
  <c r="G21" i="16"/>
  <c r="D20" i="16"/>
  <c r="D19" i="16"/>
  <c r="D18" i="16"/>
  <c r="D17" i="16"/>
  <c r="D16" i="16"/>
  <c r="D15" i="16"/>
  <c r="D14" i="16"/>
  <c r="H13" i="16"/>
  <c r="D13" i="16" s="1"/>
  <c r="G13" i="16"/>
  <c r="F13" i="16"/>
  <c r="E13" i="16"/>
  <c r="D11" i="16"/>
  <c r="D10" i="16"/>
  <c r="H9" i="16"/>
  <c r="G9" i="16"/>
  <c r="D8" i="16"/>
  <c r="G7" i="16"/>
  <c r="D6" i="16"/>
  <c r="G8" i="3" l="1"/>
  <c r="D8" i="3" s="1"/>
  <c r="D12" i="16"/>
  <c r="I29" i="16"/>
  <c r="D23" i="16"/>
  <c r="D29" i="16"/>
  <c r="F21" i="16"/>
  <c r="F9" i="16" s="1"/>
  <c r="F7" i="16" s="1"/>
  <c r="D47" i="16"/>
  <c r="E43" i="16"/>
  <c r="E21" i="16" s="1"/>
  <c r="D45" i="16"/>
  <c r="H7" i="16" l="1"/>
  <c r="D11" i="3"/>
  <c r="D21" i="16"/>
  <c r="D43" i="16"/>
  <c r="E7" i="16" l="1"/>
  <c r="D7" i="16" s="1"/>
  <c r="D9" i="16"/>
</calcChain>
</file>

<file path=xl/sharedStrings.xml><?xml version="1.0" encoding="utf-8"?>
<sst xmlns="http://schemas.openxmlformats.org/spreadsheetml/2006/main" count="130" uniqueCount="97">
  <si>
    <t>N п/п</t>
  </si>
  <si>
    <t>Наименование показателя</t>
  </si>
  <si>
    <t>Нефинансовые активы, всего:</t>
  </si>
  <si>
    <t>из них:</t>
  </si>
  <si>
    <t>недвижимое имущество, всего:</t>
  </si>
  <si>
    <t>в том числе: остаточная стоимость</t>
  </si>
  <si>
    <t>особо ценное движимое имущество, всего:</t>
  </si>
  <si>
    <t>Финансовые активы, всего:</t>
  </si>
  <si>
    <t>денежные средства учреждения, всего</t>
  </si>
  <si>
    <t>в том числе:</t>
  </si>
  <si>
    <t>денежные средства учреждения на счетах</t>
  </si>
  <si>
    <t>денежные средства учреждения, размещенные на депозиты в кредитной организации</t>
  </si>
  <si>
    <t>иные финансовые инструменты</t>
  </si>
  <si>
    <t>дебиторская задолженность по доходам</t>
  </si>
  <si>
    <t>дебиторская задолженность по расходам</t>
  </si>
  <si>
    <t>Обязательства, всего:</t>
  </si>
  <si>
    <t>долговые обязательства</t>
  </si>
  <si>
    <t>кредиторская задолженность:</t>
  </si>
  <si>
    <t>просроченная кредиторская задолженность</t>
  </si>
  <si>
    <t>Код строки</t>
  </si>
  <si>
    <t>всего</t>
  </si>
  <si>
    <t>X</t>
  </si>
  <si>
    <t xml:space="preserve">Код по бюджетной классификации Российской Федерации
</t>
  </si>
  <si>
    <t>Сумма выплат по расходам на закупку товаров, работ и услуг, руб (с точностью до двух знаков после запятой - 0,00</t>
  </si>
  <si>
    <t>всего на закупки</t>
  </si>
  <si>
    <t>на закупку товаров работ, услуг по году начала закупки:</t>
  </si>
  <si>
    <t>Год начала закупки</t>
  </si>
  <si>
    <t>очередной финансовый год</t>
  </si>
  <si>
    <t>1-ый год планового периода</t>
  </si>
  <si>
    <t>2-ой год планового периода</t>
  </si>
  <si>
    <t>Выплаты по расходам на закупку товаров, работ, услуг всего:</t>
  </si>
  <si>
    <t>на оплату контрактов заключенных до начала очередного финансового года</t>
  </si>
  <si>
    <t>0001</t>
  </si>
  <si>
    <t>1001</t>
  </si>
  <si>
    <t>Бюджет Забайкальского края</t>
  </si>
  <si>
    <t>Объем финансового обеспечения, руб. (с точностью до двух знаков после запятой - 0,00)</t>
  </si>
  <si>
    <t>Бюджет городского округа «Город Чита»</t>
  </si>
  <si>
    <t>Федеральный бюджет</t>
  </si>
  <si>
    <t>Планируемый остаток средств на начало планируемого года</t>
  </si>
  <si>
    <t>Х</t>
  </si>
  <si>
    <t>Поступления, всего:</t>
  </si>
  <si>
    <t>Субсидии на финансовое обеспечение выполнения муниципального задания</t>
  </si>
  <si>
    <t>Субсидии, предоставляемые в соответствии с абзацем вторым пункта 1 статьи 78.1 Бюджетного кодекса Российской Федерации</t>
  </si>
  <si>
    <t>Бюджетные инвестиции</t>
  </si>
  <si>
    <t>Поступления от оказания муниципальным бюджетным учреждением услуг (выполнения работ), предоставление которых для физических и юридических лиц осуществляется на платной основе</t>
  </si>
  <si>
    <t>Поступления от иной приносящей доход деятельности, всего:</t>
  </si>
  <si>
    <t>Поступления от использования муниципальной собственности</t>
  </si>
  <si>
    <t>Планируемый остаток средств на конец планируемого года</t>
  </si>
  <si>
    <t>Выплаты, всего:</t>
  </si>
  <si>
    <t>Расходы на выплаты персоналу, всего:</t>
  </si>
  <si>
    <t>Фонд оплаты труда учреждения (заработная плата)</t>
  </si>
  <si>
    <t>Иные выплаты персоналу учреждений, за исключением фонда оплаты труда (прочие выплаты)</t>
  </si>
  <si>
    <t>Взносы по обязательному социальному страхованию на выплаты по оплате труда работников и иные выплаты работникам учреждения (начисления на выплаты по оплате труда)</t>
  </si>
  <si>
    <t>Расходы на иные закупки товаров, работ и услуг для обеспечения муниципальных нужд, всего:</t>
  </si>
  <si>
    <t>Закупка товаров, работ, услуг в целях капитального ремонта муниципального имущества</t>
  </si>
  <si>
    <t>Расходы на оплату связи</t>
  </si>
  <si>
    <t>Расходы на оплату транспортных услуг</t>
  </si>
  <si>
    <t>Расходы на оплату коммунальных услуг</t>
  </si>
  <si>
    <t>Расходы на оплату аренды имущества</t>
  </si>
  <si>
    <t>Расходы на оплату работ, услуг по содержанию имущества</t>
  </si>
  <si>
    <t>Расходы на оплату прочих работ, услуг</t>
  </si>
  <si>
    <t>Расходы на приобретение основных средств</t>
  </si>
  <si>
    <t>Расходы на приобретение материальных запасов</t>
  </si>
  <si>
    <t>Уплата налогов, сборов и иных платежей, всего:</t>
  </si>
  <si>
    <t>Уплата налога на имущество организаций и земельного налога</t>
  </si>
  <si>
    <t xml:space="preserve">Уплата прочих налогов, сборов </t>
  </si>
  <si>
    <t>Уплата иных платежей</t>
  </si>
  <si>
    <t>в соответствии с Федеральным законом от 5 апреля 2013 г. N 44-ФЗ "О контрактной системе в сфере закупок товаров, работ, услуг для обеспечения муниципальных нужд"</t>
  </si>
  <si>
    <t xml:space="preserve">в соответствии с Федеральным законом от 18 июля 2011 г. N 223-ФЗ "О закупках товаров,
работ, услуг отдельными видами юридических лиц" </t>
  </si>
  <si>
    <t>Прочие расходы</t>
  </si>
  <si>
    <t>поступления от
оказания услуг
(выполнения работ) на платной основе
и от иной
приносящей доход
деятельности</t>
  </si>
  <si>
    <t>Поступления добровольных пожертвований</t>
  </si>
  <si>
    <t xml:space="preserve">IV. Показатели выплат по расходам на закупку товаров, работ, услуг учреждения 
</t>
  </si>
  <si>
    <t>Сумма, руб.</t>
  </si>
  <si>
    <t>на 2020 г.</t>
  </si>
  <si>
    <t xml:space="preserve">III. Показатели по поступлениям и выплатам учреждения </t>
  </si>
  <si>
    <t>Поступления от возмещения коммунальных услуг</t>
  </si>
  <si>
    <t>Поступления от прочих доходов</t>
  </si>
  <si>
    <t>Поступления от реализации (сдачи) металлолома</t>
  </si>
  <si>
    <t>Выплаты персоналу учреждений (временной нетрудоспособности) за счет средств работодателя</t>
  </si>
  <si>
    <t>Пенсии, пособия, выплачиваемые организациями сектора государственного управления</t>
  </si>
  <si>
    <t>Исполнение судебных актов</t>
  </si>
  <si>
    <t>на 2021 г.</t>
  </si>
  <si>
    <t>V. Справочная информация</t>
  </si>
  <si>
    <t>Сумма (тыс. руб)</t>
  </si>
  <si>
    <t>Объем публичных обязательств, всего:</t>
  </si>
  <si>
    <t>Объем бюджетных инвестиций (в части переданных полномочий государственного (муниципального) заказчика в соответствии с Бюджетным кодексом Российской Федерации), всего:</t>
  </si>
  <si>
    <t>Объем средств, поступивших во временное распоряжение, всего:</t>
  </si>
  <si>
    <t>Руководитель (уполномоченное лицо)</t>
  </si>
  <si>
    <t>Н.Г.Семеновых</t>
  </si>
  <si>
    <t xml:space="preserve">      </t>
  </si>
  <si>
    <t>Руководитель финансово-экономической службы</t>
  </si>
  <si>
    <t>М.Б.Алексеева</t>
  </si>
  <si>
    <t>Ответственный исполнитель</t>
  </si>
  <si>
    <t>Л.Н.Мельничук</t>
  </si>
  <si>
    <t xml:space="preserve">II. Показатели финансового состояния учреждения (подразделения)
на 01.01.2020 г.
(последнюю отчетную дату)
</t>
  </si>
  <si>
    <t>на 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</si>
</sst>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rgb="FF26282F"/>
      <name val="Times New Roman"/>
      <family val="1"/>
      <charset val="204"/>
    </font>
    <font>
      <u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vertAlign val="superscript"/>
      <sz val="13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4"/>
      <name val="Arial Cyr"/>
      <charset val="204"/>
    </font>
    <font>
      <b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vertAlign val="superscript"/>
      <sz val="14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3"/>
      <color theme="1"/>
      <name val="Calibri"/>
      <family val="2"/>
      <scheme val="minor"/>
    </font>
    <font>
      <sz val="13"/>
      <color rgb="FF000000"/>
      <name val="Times New Roman"/>
      <family val="1"/>
      <charset val="204"/>
    </font>
    <font>
      <vertAlign val="superscript"/>
      <sz val="20"/>
      <color rgb="FF000000"/>
      <name val="Times New Roman"/>
      <family val="1"/>
      <charset val="204"/>
    </font>
    <font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19">
    <xf numFmtId="0" fontId="0" fillId="0" borderId="0" xfId="0"/>
    <xf numFmtId="0" fontId="5" fillId="0" borderId="0" xfId="1" applyFont="1" applyAlignment="1">
      <alignment horizontal="center"/>
    </xf>
    <xf numFmtId="0" fontId="7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justify" vertical="center" wrapText="1"/>
    </xf>
    <xf numFmtId="49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0" borderId="0" xfId="1" applyFont="1"/>
    <xf numFmtId="0" fontId="5" fillId="0" borderId="1" xfId="1" applyFont="1" applyBorder="1"/>
    <xf numFmtId="0" fontId="5" fillId="0" borderId="0" xfId="1" applyFont="1" applyAlignment="1">
      <alignment horizontal="center" vertical="center"/>
    </xf>
    <xf numFmtId="0" fontId="9" fillId="0" borderId="0" xfId="0" applyFont="1" applyFill="1"/>
    <xf numFmtId="0" fontId="16" fillId="0" borderId="3" xfId="0" applyFont="1" applyBorder="1" applyAlignment="1">
      <alignment horizontal="justify"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justify" vertical="center" wrapText="1"/>
    </xf>
    <xf numFmtId="0" fontId="20" fillId="0" borderId="1" xfId="0" applyFont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4" fontId="20" fillId="0" borderId="1" xfId="0" applyNumberFormat="1" applyFont="1" applyBorder="1" applyAlignment="1">
      <alignment horizontal="center" vertical="center" wrapText="1"/>
    </xf>
    <xf numFmtId="0" fontId="9" fillId="0" borderId="0" xfId="0" applyFont="1"/>
    <xf numFmtId="0" fontId="5" fillId="2" borderId="0" xfId="1" applyFont="1" applyFill="1"/>
    <xf numFmtId="0" fontId="12" fillId="0" borderId="0" xfId="1" applyFont="1"/>
    <xf numFmtId="0" fontId="5" fillId="0" borderId="4" xfId="1" applyFont="1" applyBorder="1"/>
    <xf numFmtId="0" fontId="5" fillId="2" borderId="0" xfId="1" applyFont="1" applyFill="1" applyAlignment="1">
      <alignment horizontal="right"/>
    </xf>
    <xf numFmtId="0" fontId="5" fillId="2" borderId="1" xfId="1" applyFont="1" applyFill="1" applyBorder="1"/>
    <xf numFmtId="0" fontId="13" fillId="2" borderId="0" xfId="1" applyFont="1" applyFill="1"/>
    <xf numFmtId="0" fontId="5" fillId="2" borderId="1" xfId="1" applyFont="1" applyFill="1" applyBorder="1" applyAlignment="1">
      <alignment horizontal="center"/>
    </xf>
    <xf numFmtId="0" fontId="5" fillId="2" borderId="0" xfId="1" applyFont="1" applyFill="1" applyBorder="1"/>
    <xf numFmtId="0" fontId="4" fillId="2" borderId="0" xfId="1" applyFont="1" applyFill="1"/>
    <xf numFmtId="0" fontId="5" fillId="2" borderId="1" xfId="1" applyFont="1" applyFill="1" applyBorder="1" applyAlignment="1">
      <alignment horizontal="center" vertical="center"/>
    </xf>
    <xf numFmtId="14" fontId="2" fillId="2" borderId="1" xfId="1" applyNumberFormat="1" applyFont="1" applyFill="1" applyBorder="1" applyAlignment="1">
      <alignment horizontal="center"/>
    </xf>
    <xf numFmtId="4" fontId="20" fillId="2" borderId="1" xfId="0" applyNumberFormat="1" applyFont="1" applyFill="1" applyBorder="1" applyAlignment="1">
      <alignment horizontal="center" vertical="center" wrapText="1"/>
    </xf>
    <xf numFmtId="4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" fontId="23" fillId="0" borderId="1" xfId="0" applyNumberFormat="1" applyFont="1" applyBorder="1" applyAlignment="1">
      <alignment horizontal="justify" vertical="center" wrapText="1"/>
    </xf>
    <xf numFmtId="4" fontId="23" fillId="2" borderId="1" xfId="0" applyNumberFormat="1" applyFont="1" applyFill="1" applyBorder="1" applyAlignment="1">
      <alignment horizontal="justify"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0" xfId="0" applyFont="1"/>
    <xf numFmtId="0" fontId="8" fillId="0" borderId="1" xfId="0" applyFont="1" applyBorder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0" fillId="3" borderId="1" xfId="0" applyFont="1" applyFill="1" applyBorder="1" applyAlignment="1">
      <alignment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4" fontId="20" fillId="3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0" fontId="20" fillId="4" borderId="1" xfId="0" applyFont="1" applyFill="1" applyBorder="1" applyAlignment="1">
      <alignment vertical="center" wrapText="1"/>
    </xf>
    <xf numFmtId="0" fontId="20" fillId="4" borderId="1" xfId="0" applyFont="1" applyFill="1" applyBorder="1" applyAlignment="1">
      <alignment horizontal="center" vertical="center" wrapText="1"/>
    </xf>
    <xf numFmtId="4" fontId="20" fillId="4" borderId="1" xfId="0" applyNumberFormat="1" applyFont="1" applyFill="1" applyBorder="1" applyAlignment="1">
      <alignment horizontal="center" vertical="center" wrapText="1"/>
    </xf>
    <xf numFmtId="4" fontId="18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28" fillId="0" borderId="3" xfId="0" applyFont="1" applyBorder="1" applyAlignment="1">
      <alignment horizontal="right" vertical="center" wrapText="1"/>
    </xf>
    <xf numFmtId="0" fontId="10" fillId="0" borderId="1" xfId="0" applyFont="1" applyBorder="1" applyAlignment="1">
      <alignment horizontal="center" vertical="center" wrapText="1"/>
    </xf>
    <xf numFmtId="0" fontId="13" fillId="0" borderId="0" xfId="1" applyFont="1" applyAlignment="1">
      <alignment horizontal="left" wrapText="1"/>
    </xf>
    <xf numFmtId="0" fontId="21" fillId="0" borderId="0" xfId="1" applyFont="1" applyAlignment="1">
      <alignment horizontal="left" wrapText="1"/>
    </xf>
    <xf numFmtId="0" fontId="13" fillId="2" borderId="0" xfId="1" applyFont="1" applyFill="1" applyAlignment="1">
      <alignment wrapText="1"/>
    </xf>
    <xf numFmtId="0" fontId="21" fillId="2" borderId="0" xfId="1" applyFont="1" applyFill="1" applyAlignment="1">
      <alignment wrapText="1"/>
    </xf>
    <xf numFmtId="0" fontId="14" fillId="2" borderId="0" xfId="1" applyFont="1" applyFill="1" applyAlignment="1">
      <alignment horizontal="center" wrapText="1"/>
    </xf>
    <xf numFmtId="0" fontId="13" fillId="0" borderId="0" xfId="1" applyFont="1" applyAlignment="1">
      <alignment horizontal="left"/>
    </xf>
    <xf numFmtId="0" fontId="21" fillId="0" borderId="0" xfId="1" applyFont="1" applyAlignment="1">
      <alignment horizontal="left"/>
    </xf>
    <xf numFmtId="0" fontId="13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2" fillId="2" borderId="0" xfId="1" applyFont="1" applyFill="1" applyAlignment="1">
      <alignment wrapText="1"/>
    </xf>
    <xf numFmtId="0" fontId="5" fillId="0" borderId="0" xfId="1" applyFont="1" applyAlignment="1">
      <alignment horizontal="right" wrapText="1"/>
    </xf>
    <xf numFmtId="0" fontId="5" fillId="0" borderId="3" xfId="1" applyFont="1" applyBorder="1" applyAlignment="1">
      <alignment horizontal="left"/>
    </xf>
    <xf numFmtId="0" fontId="5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top"/>
    </xf>
    <xf numFmtId="0" fontId="22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5" fillId="0" borderId="0" xfId="1" applyFont="1" applyAlignment="1">
      <alignment horizontal="right"/>
    </xf>
    <xf numFmtId="0" fontId="5" fillId="0" borderId="2" xfId="1" applyFont="1" applyBorder="1" applyAlignment="1">
      <alignment horizontal="right"/>
    </xf>
    <xf numFmtId="0" fontId="12" fillId="2" borderId="0" xfId="1" applyFont="1" applyFill="1" applyAlignment="1">
      <alignment horizontal="center"/>
    </xf>
    <xf numFmtId="0" fontId="6" fillId="2" borderId="0" xfId="1" applyFont="1" applyFill="1" applyAlignment="1">
      <alignment wrapText="1"/>
    </xf>
    <xf numFmtId="0" fontId="14" fillId="2" borderId="0" xfId="1" applyFont="1" applyFill="1" applyAlignment="1">
      <alignment horizontal="center" vertical="center" wrapText="1"/>
    </xf>
    <xf numFmtId="0" fontId="3" fillId="0" borderId="0" xfId="1" applyFont="1" applyAlignment="1">
      <alignment horizontal="center" vertical="top" wrapText="1"/>
    </xf>
    <xf numFmtId="0" fontId="5" fillId="0" borderId="0" xfId="1" applyFont="1" applyAlignment="1">
      <alignment wrapText="1"/>
    </xf>
    <xf numFmtId="0" fontId="5" fillId="0" borderId="0" xfId="1" applyFont="1" applyAlignment="1">
      <alignment horizontal="center" wrapText="1"/>
    </xf>
    <xf numFmtId="0" fontId="5" fillId="0" borderId="0" xfId="1" applyFont="1" applyAlignment="1">
      <alignment horizontal="center" vertical="center" wrapText="1"/>
    </xf>
    <xf numFmtId="0" fontId="12" fillId="0" borderId="0" xfId="1" applyFont="1" applyAlignment="1">
      <alignment wrapText="1"/>
    </xf>
    <xf numFmtId="0" fontId="8" fillId="0" borderId="1" xfId="0" applyFont="1" applyBorder="1" applyAlignment="1">
      <alignment horizontal="justify" vertical="center" wrapText="1"/>
    </xf>
    <xf numFmtId="0" fontId="7" fillId="0" borderId="0" xfId="0" applyFont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29" fillId="0" borderId="3" xfId="0" applyFont="1" applyBorder="1" applyAlignment="1">
      <alignment horizontal="right" vertical="center" wrapText="1"/>
    </xf>
    <xf numFmtId="0" fontId="30" fillId="0" borderId="3" xfId="0" applyFont="1" applyBorder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378049</xdr:colOff>
      <xdr:row>185</xdr:row>
      <xdr:rowOff>14877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619049" cy="334000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238125</xdr:colOff>
      <xdr:row>39</xdr:row>
      <xdr:rowOff>34410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0625" cy="104761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view="pageBreakPreview" zoomScale="20" zoomScaleSheetLayoutView="20" workbookViewId="0">
      <selection sqref="A1:XFD1048576"/>
    </sheetView>
  </sheetViews>
  <sheetFormatPr defaultRowHeight="12.75" x14ac:dyDescent="0.2"/>
  <cols>
    <col min="1" max="1" width="43.140625" style="9" customWidth="1"/>
    <col min="2" max="2" width="18.7109375" style="9" customWidth="1"/>
    <col min="3" max="3" width="44.28515625" style="9" customWidth="1"/>
    <col min="4" max="4" width="18" style="9" customWidth="1"/>
    <col min="5" max="5" width="11.5703125" style="9" customWidth="1"/>
    <col min="6" max="256" width="9.140625" style="9"/>
    <col min="257" max="257" width="43.140625" style="9" customWidth="1"/>
    <col min="258" max="258" width="18.7109375" style="9" customWidth="1"/>
    <col min="259" max="259" width="40.28515625" style="9" customWidth="1"/>
    <col min="260" max="260" width="18" style="9" customWidth="1"/>
    <col min="261" max="261" width="11.5703125" style="9" customWidth="1"/>
    <col min="262" max="512" width="9.140625" style="9"/>
    <col min="513" max="513" width="43.140625" style="9" customWidth="1"/>
    <col min="514" max="514" width="18.7109375" style="9" customWidth="1"/>
    <col min="515" max="515" width="40.28515625" style="9" customWidth="1"/>
    <col min="516" max="516" width="18" style="9" customWidth="1"/>
    <col min="517" max="517" width="11.5703125" style="9" customWidth="1"/>
    <col min="518" max="768" width="9.140625" style="9"/>
    <col min="769" max="769" width="43.140625" style="9" customWidth="1"/>
    <col min="770" max="770" width="18.7109375" style="9" customWidth="1"/>
    <col min="771" max="771" width="40.28515625" style="9" customWidth="1"/>
    <col min="772" max="772" width="18" style="9" customWidth="1"/>
    <col min="773" max="773" width="11.5703125" style="9" customWidth="1"/>
    <col min="774" max="1024" width="9.140625" style="9"/>
    <col min="1025" max="1025" width="43.140625" style="9" customWidth="1"/>
    <col min="1026" max="1026" width="18.7109375" style="9" customWidth="1"/>
    <col min="1027" max="1027" width="40.28515625" style="9" customWidth="1"/>
    <col min="1028" max="1028" width="18" style="9" customWidth="1"/>
    <col min="1029" max="1029" width="11.5703125" style="9" customWidth="1"/>
    <col min="1030" max="1280" width="9.140625" style="9"/>
    <col min="1281" max="1281" width="43.140625" style="9" customWidth="1"/>
    <col min="1282" max="1282" width="18.7109375" style="9" customWidth="1"/>
    <col min="1283" max="1283" width="40.28515625" style="9" customWidth="1"/>
    <col min="1284" max="1284" width="18" style="9" customWidth="1"/>
    <col min="1285" max="1285" width="11.5703125" style="9" customWidth="1"/>
    <col min="1286" max="1536" width="9.140625" style="9"/>
    <col min="1537" max="1537" width="43.140625" style="9" customWidth="1"/>
    <col min="1538" max="1538" width="18.7109375" style="9" customWidth="1"/>
    <col min="1539" max="1539" width="40.28515625" style="9" customWidth="1"/>
    <col min="1540" max="1540" width="18" style="9" customWidth="1"/>
    <col min="1541" max="1541" width="11.5703125" style="9" customWidth="1"/>
    <col min="1542" max="1792" width="9.140625" style="9"/>
    <col min="1793" max="1793" width="43.140625" style="9" customWidth="1"/>
    <col min="1794" max="1794" width="18.7109375" style="9" customWidth="1"/>
    <col min="1795" max="1795" width="40.28515625" style="9" customWidth="1"/>
    <col min="1796" max="1796" width="18" style="9" customWidth="1"/>
    <col min="1797" max="1797" width="11.5703125" style="9" customWidth="1"/>
    <col min="1798" max="2048" width="9.140625" style="9"/>
    <col min="2049" max="2049" width="43.140625" style="9" customWidth="1"/>
    <col min="2050" max="2050" width="18.7109375" style="9" customWidth="1"/>
    <col min="2051" max="2051" width="40.28515625" style="9" customWidth="1"/>
    <col min="2052" max="2052" width="18" style="9" customWidth="1"/>
    <col min="2053" max="2053" width="11.5703125" style="9" customWidth="1"/>
    <col min="2054" max="2304" width="9.140625" style="9"/>
    <col min="2305" max="2305" width="43.140625" style="9" customWidth="1"/>
    <col min="2306" max="2306" width="18.7109375" style="9" customWidth="1"/>
    <col min="2307" max="2307" width="40.28515625" style="9" customWidth="1"/>
    <col min="2308" max="2308" width="18" style="9" customWidth="1"/>
    <col min="2309" max="2309" width="11.5703125" style="9" customWidth="1"/>
    <col min="2310" max="2560" width="9.140625" style="9"/>
    <col min="2561" max="2561" width="43.140625" style="9" customWidth="1"/>
    <col min="2562" max="2562" width="18.7109375" style="9" customWidth="1"/>
    <col min="2563" max="2563" width="40.28515625" style="9" customWidth="1"/>
    <col min="2564" max="2564" width="18" style="9" customWidth="1"/>
    <col min="2565" max="2565" width="11.5703125" style="9" customWidth="1"/>
    <col min="2566" max="2816" width="9.140625" style="9"/>
    <col min="2817" max="2817" width="43.140625" style="9" customWidth="1"/>
    <col min="2818" max="2818" width="18.7109375" style="9" customWidth="1"/>
    <col min="2819" max="2819" width="40.28515625" style="9" customWidth="1"/>
    <col min="2820" max="2820" width="18" style="9" customWidth="1"/>
    <col min="2821" max="2821" width="11.5703125" style="9" customWidth="1"/>
    <col min="2822" max="3072" width="9.140625" style="9"/>
    <col min="3073" max="3073" width="43.140625" style="9" customWidth="1"/>
    <col min="3074" max="3074" width="18.7109375" style="9" customWidth="1"/>
    <col min="3075" max="3075" width="40.28515625" style="9" customWidth="1"/>
    <col min="3076" max="3076" width="18" style="9" customWidth="1"/>
    <col min="3077" max="3077" width="11.5703125" style="9" customWidth="1"/>
    <col min="3078" max="3328" width="9.140625" style="9"/>
    <col min="3329" max="3329" width="43.140625" style="9" customWidth="1"/>
    <col min="3330" max="3330" width="18.7109375" style="9" customWidth="1"/>
    <col min="3331" max="3331" width="40.28515625" style="9" customWidth="1"/>
    <col min="3332" max="3332" width="18" style="9" customWidth="1"/>
    <col min="3333" max="3333" width="11.5703125" style="9" customWidth="1"/>
    <col min="3334" max="3584" width="9.140625" style="9"/>
    <col min="3585" max="3585" width="43.140625" style="9" customWidth="1"/>
    <col min="3586" max="3586" width="18.7109375" style="9" customWidth="1"/>
    <col min="3587" max="3587" width="40.28515625" style="9" customWidth="1"/>
    <col min="3588" max="3588" width="18" style="9" customWidth="1"/>
    <col min="3589" max="3589" width="11.5703125" style="9" customWidth="1"/>
    <col min="3590" max="3840" width="9.140625" style="9"/>
    <col min="3841" max="3841" width="43.140625" style="9" customWidth="1"/>
    <col min="3842" max="3842" width="18.7109375" style="9" customWidth="1"/>
    <col min="3843" max="3843" width="40.28515625" style="9" customWidth="1"/>
    <col min="3844" max="3844" width="18" style="9" customWidth="1"/>
    <col min="3845" max="3845" width="11.5703125" style="9" customWidth="1"/>
    <col min="3846" max="4096" width="9.140625" style="9"/>
    <col min="4097" max="4097" width="43.140625" style="9" customWidth="1"/>
    <col min="4098" max="4098" width="18.7109375" style="9" customWidth="1"/>
    <col min="4099" max="4099" width="40.28515625" style="9" customWidth="1"/>
    <col min="4100" max="4100" width="18" style="9" customWidth="1"/>
    <col min="4101" max="4101" width="11.5703125" style="9" customWidth="1"/>
    <col min="4102" max="4352" width="9.140625" style="9"/>
    <col min="4353" max="4353" width="43.140625" style="9" customWidth="1"/>
    <col min="4354" max="4354" width="18.7109375" style="9" customWidth="1"/>
    <col min="4355" max="4355" width="40.28515625" style="9" customWidth="1"/>
    <col min="4356" max="4356" width="18" style="9" customWidth="1"/>
    <col min="4357" max="4357" width="11.5703125" style="9" customWidth="1"/>
    <col min="4358" max="4608" width="9.140625" style="9"/>
    <col min="4609" max="4609" width="43.140625" style="9" customWidth="1"/>
    <col min="4610" max="4610" width="18.7109375" style="9" customWidth="1"/>
    <col min="4611" max="4611" width="40.28515625" style="9" customWidth="1"/>
    <col min="4612" max="4612" width="18" style="9" customWidth="1"/>
    <col min="4613" max="4613" width="11.5703125" style="9" customWidth="1"/>
    <col min="4614" max="4864" width="9.140625" style="9"/>
    <col min="4865" max="4865" width="43.140625" style="9" customWidth="1"/>
    <col min="4866" max="4866" width="18.7109375" style="9" customWidth="1"/>
    <col min="4867" max="4867" width="40.28515625" style="9" customWidth="1"/>
    <col min="4868" max="4868" width="18" style="9" customWidth="1"/>
    <col min="4869" max="4869" width="11.5703125" style="9" customWidth="1"/>
    <col min="4870" max="5120" width="9.140625" style="9"/>
    <col min="5121" max="5121" width="43.140625" style="9" customWidth="1"/>
    <col min="5122" max="5122" width="18.7109375" style="9" customWidth="1"/>
    <col min="5123" max="5123" width="40.28515625" style="9" customWidth="1"/>
    <col min="5124" max="5124" width="18" style="9" customWidth="1"/>
    <col min="5125" max="5125" width="11.5703125" style="9" customWidth="1"/>
    <col min="5126" max="5376" width="9.140625" style="9"/>
    <col min="5377" max="5377" width="43.140625" style="9" customWidth="1"/>
    <col min="5378" max="5378" width="18.7109375" style="9" customWidth="1"/>
    <col min="5379" max="5379" width="40.28515625" style="9" customWidth="1"/>
    <col min="5380" max="5380" width="18" style="9" customWidth="1"/>
    <col min="5381" max="5381" width="11.5703125" style="9" customWidth="1"/>
    <col min="5382" max="5632" width="9.140625" style="9"/>
    <col min="5633" max="5633" width="43.140625" style="9" customWidth="1"/>
    <col min="5634" max="5634" width="18.7109375" style="9" customWidth="1"/>
    <col min="5635" max="5635" width="40.28515625" style="9" customWidth="1"/>
    <col min="5636" max="5636" width="18" style="9" customWidth="1"/>
    <col min="5637" max="5637" width="11.5703125" style="9" customWidth="1"/>
    <col min="5638" max="5888" width="9.140625" style="9"/>
    <col min="5889" max="5889" width="43.140625" style="9" customWidth="1"/>
    <col min="5890" max="5890" width="18.7109375" style="9" customWidth="1"/>
    <col min="5891" max="5891" width="40.28515625" style="9" customWidth="1"/>
    <col min="5892" max="5892" width="18" style="9" customWidth="1"/>
    <col min="5893" max="5893" width="11.5703125" style="9" customWidth="1"/>
    <col min="5894" max="6144" width="9.140625" style="9"/>
    <col min="6145" max="6145" width="43.140625" style="9" customWidth="1"/>
    <col min="6146" max="6146" width="18.7109375" style="9" customWidth="1"/>
    <col min="6147" max="6147" width="40.28515625" style="9" customWidth="1"/>
    <col min="6148" max="6148" width="18" style="9" customWidth="1"/>
    <col min="6149" max="6149" width="11.5703125" style="9" customWidth="1"/>
    <col min="6150" max="6400" width="9.140625" style="9"/>
    <col min="6401" max="6401" width="43.140625" style="9" customWidth="1"/>
    <col min="6402" max="6402" width="18.7109375" style="9" customWidth="1"/>
    <col min="6403" max="6403" width="40.28515625" style="9" customWidth="1"/>
    <col min="6404" max="6404" width="18" style="9" customWidth="1"/>
    <col min="6405" max="6405" width="11.5703125" style="9" customWidth="1"/>
    <col min="6406" max="6656" width="9.140625" style="9"/>
    <col min="6657" max="6657" width="43.140625" style="9" customWidth="1"/>
    <col min="6658" max="6658" width="18.7109375" style="9" customWidth="1"/>
    <col min="6659" max="6659" width="40.28515625" style="9" customWidth="1"/>
    <col min="6660" max="6660" width="18" style="9" customWidth="1"/>
    <col min="6661" max="6661" width="11.5703125" style="9" customWidth="1"/>
    <col min="6662" max="6912" width="9.140625" style="9"/>
    <col min="6913" max="6913" width="43.140625" style="9" customWidth="1"/>
    <col min="6914" max="6914" width="18.7109375" style="9" customWidth="1"/>
    <col min="6915" max="6915" width="40.28515625" style="9" customWidth="1"/>
    <col min="6916" max="6916" width="18" style="9" customWidth="1"/>
    <col min="6917" max="6917" width="11.5703125" style="9" customWidth="1"/>
    <col min="6918" max="7168" width="9.140625" style="9"/>
    <col min="7169" max="7169" width="43.140625" style="9" customWidth="1"/>
    <col min="7170" max="7170" width="18.7109375" style="9" customWidth="1"/>
    <col min="7171" max="7171" width="40.28515625" style="9" customWidth="1"/>
    <col min="7172" max="7172" width="18" style="9" customWidth="1"/>
    <col min="7173" max="7173" width="11.5703125" style="9" customWidth="1"/>
    <col min="7174" max="7424" width="9.140625" style="9"/>
    <col min="7425" max="7425" width="43.140625" style="9" customWidth="1"/>
    <col min="7426" max="7426" width="18.7109375" style="9" customWidth="1"/>
    <col min="7427" max="7427" width="40.28515625" style="9" customWidth="1"/>
    <col min="7428" max="7428" width="18" style="9" customWidth="1"/>
    <col min="7429" max="7429" width="11.5703125" style="9" customWidth="1"/>
    <col min="7430" max="7680" width="9.140625" style="9"/>
    <col min="7681" max="7681" width="43.140625" style="9" customWidth="1"/>
    <col min="7682" max="7682" width="18.7109375" style="9" customWidth="1"/>
    <col min="7683" max="7683" width="40.28515625" style="9" customWidth="1"/>
    <col min="7684" max="7684" width="18" style="9" customWidth="1"/>
    <col min="7685" max="7685" width="11.5703125" style="9" customWidth="1"/>
    <col min="7686" max="7936" width="9.140625" style="9"/>
    <col min="7937" max="7937" width="43.140625" style="9" customWidth="1"/>
    <col min="7938" max="7938" width="18.7109375" style="9" customWidth="1"/>
    <col min="7939" max="7939" width="40.28515625" style="9" customWidth="1"/>
    <col min="7940" max="7940" width="18" style="9" customWidth="1"/>
    <col min="7941" max="7941" width="11.5703125" style="9" customWidth="1"/>
    <col min="7942" max="8192" width="9.140625" style="9"/>
    <col min="8193" max="8193" width="43.140625" style="9" customWidth="1"/>
    <col min="8194" max="8194" width="18.7109375" style="9" customWidth="1"/>
    <col min="8195" max="8195" width="40.28515625" style="9" customWidth="1"/>
    <col min="8196" max="8196" width="18" style="9" customWidth="1"/>
    <col min="8197" max="8197" width="11.5703125" style="9" customWidth="1"/>
    <col min="8198" max="8448" width="9.140625" style="9"/>
    <col min="8449" max="8449" width="43.140625" style="9" customWidth="1"/>
    <col min="8450" max="8450" width="18.7109375" style="9" customWidth="1"/>
    <col min="8451" max="8451" width="40.28515625" style="9" customWidth="1"/>
    <col min="8452" max="8452" width="18" style="9" customWidth="1"/>
    <col min="8453" max="8453" width="11.5703125" style="9" customWidth="1"/>
    <col min="8454" max="8704" width="9.140625" style="9"/>
    <col min="8705" max="8705" width="43.140625" style="9" customWidth="1"/>
    <col min="8706" max="8706" width="18.7109375" style="9" customWidth="1"/>
    <col min="8707" max="8707" width="40.28515625" style="9" customWidth="1"/>
    <col min="8708" max="8708" width="18" style="9" customWidth="1"/>
    <col min="8709" max="8709" width="11.5703125" style="9" customWidth="1"/>
    <col min="8710" max="8960" width="9.140625" style="9"/>
    <col min="8961" max="8961" width="43.140625" style="9" customWidth="1"/>
    <col min="8962" max="8962" width="18.7109375" style="9" customWidth="1"/>
    <col min="8963" max="8963" width="40.28515625" style="9" customWidth="1"/>
    <col min="8964" max="8964" width="18" style="9" customWidth="1"/>
    <col min="8965" max="8965" width="11.5703125" style="9" customWidth="1"/>
    <col min="8966" max="9216" width="9.140625" style="9"/>
    <col min="9217" max="9217" width="43.140625" style="9" customWidth="1"/>
    <col min="9218" max="9218" width="18.7109375" style="9" customWidth="1"/>
    <col min="9219" max="9219" width="40.28515625" style="9" customWidth="1"/>
    <col min="9220" max="9220" width="18" style="9" customWidth="1"/>
    <col min="9221" max="9221" width="11.5703125" style="9" customWidth="1"/>
    <col min="9222" max="9472" width="9.140625" style="9"/>
    <col min="9473" max="9473" width="43.140625" style="9" customWidth="1"/>
    <col min="9474" max="9474" width="18.7109375" style="9" customWidth="1"/>
    <col min="9475" max="9475" width="40.28515625" style="9" customWidth="1"/>
    <col min="9476" max="9476" width="18" style="9" customWidth="1"/>
    <col min="9477" max="9477" width="11.5703125" style="9" customWidth="1"/>
    <col min="9478" max="9728" width="9.140625" style="9"/>
    <col min="9729" max="9729" width="43.140625" style="9" customWidth="1"/>
    <col min="9730" max="9730" width="18.7109375" style="9" customWidth="1"/>
    <col min="9731" max="9731" width="40.28515625" style="9" customWidth="1"/>
    <col min="9732" max="9732" width="18" style="9" customWidth="1"/>
    <col min="9733" max="9733" width="11.5703125" style="9" customWidth="1"/>
    <col min="9734" max="9984" width="9.140625" style="9"/>
    <col min="9985" max="9985" width="43.140625" style="9" customWidth="1"/>
    <col min="9986" max="9986" width="18.7109375" style="9" customWidth="1"/>
    <col min="9987" max="9987" width="40.28515625" style="9" customWidth="1"/>
    <col min="9988" max="9988" width="18" style="9" customWidth="1"/>
    <col min="9989" max="9989" width="11.5703125" style="9" customWidth="1"/>
    <col min="9990" max="10240" width="9.140625" style="9"/>
    <col min="10241" max="10241" width="43.140625" style="9" customWidth="1"/>
    <col min="10242" max="10242" width="18.7109375" style="9" customWidth="1"/>
    <col min="10243" max="10243" width="40.28515625" style="9" customWidth="1"/>
    <col min="10244" max="10244" width="18" style="9" customWidth="1"/>
    <col min="10245" max="10245" width="11.5703125" style="9" customWidth="1"/>
    <col min="10246" max="10496" width="9.140625" style="9"/>
    <col min="10497" max="10497" width="43.140625" style="9" customWidth="1"/>
    <col min="10498" max="10498" width="18.7109375" style="9" customWidth="1"/>
    <col min="10499" max="10499" width="40.28515625" style="9" customWidth="1"/>
    <col min="10500" max="10500" width="18" style="9" customWidth="1"/>
    <col min="10501" max="10501" width="11.5703125" style="9" customWidth="1"/>
    <col min="10502" max="10752" width="9.140625" style="9"/>
    <col min="10753" max="10753" width="43.140625" style="9" customWidth="1"/>
    <col min="10754" max="10754" width="18.7109375" style="9" customWidth="1"/>
    <col min="10755" max="10755" width="40.28515625" style="9" customWidth="1"/>
    <col min="10756" max="10756" width="18" style="9" customWidth="1"/>
    <col min="10757" max="10757" width="11.5703125" style="9" customWidth="1"/>
    <col min="10758" max="11008" width="9.140625" style="9"/>
    <col min="11009" max="11009" width="43.140625" style="9" customWidth="1"/>
    <col min="11010" max="11010" width="18.7109375" style="9" customWidth="1"/>
    <col min="11011" max="11011" width="40.28515625" style="9" customWidth="1"/>
    <col min="11012" max="11012" width="18" style="9" customWidth="1"/>
    <col min="11013" max="11013" width="11.5703125" style="9" customWidth="1"/>
    <col min="11014" max="11264" width="9.140625" style="9"/>
    <col min="11265" max="11265" width="43.140625" style="9" customWidth="1"/>
    <col min="11266" max="11266" width="18.7109375" style="9" customWidth="1"/>
    <col min="11267" max="11267" width="40.28515625" style="9" customWidth="1"/>
    <col min="11268" max="11268" width="18" style="9" customWidth="1"/>
    <col min="11269" max="11269" width="11.5703125" style="9" customWidth="1"/>
    <col min="11270" max="11520" width="9.140625" style="9"/>
    <col min="11521" max="11521" width="43.140625" style="9" customWidth="1"/>
    <col min="11522" max="11522" width="18.7109375" style="9" customWidth="1"/>
    <col min="11523" max="11523" width="40.28515625" style="9" customWidth="1"/>
    <col min="11524" max="11524" width="18" style="9" customWidth="1"/>
    <col min="11525" max="11525" width="11.5703125" style="9" customWidth="1"/>
    <col min="11526" max="11776" width="9.140625" style="9"/>
    <col min="11777" max="11777" width="43.140625" style="9" customWidth="1"/>
    <col min="11778" max="11778" width="18.7109375" style="9" customWidth="1"/>
    <col min="11779" max="11779" width="40.28515625" style="9" customWidth="1"/>
    <col min="11780" max="11780" width="18" style="9" customWidth="1"/>
    <col min="11781" max="11781" width="11.5703125" style="9" customWidth="1"/>
    <col min="11782" max="12032" width="9.140625" style="9"/>
    <col min="12033" max="12033" width="43.140625" style="9" customWidth="1"/>
    <col min="12034" max="12034" width="18.7109375" style="9" customWidth="1"/>
    <col min="12035" max="12035" width="40.28515625" style="9" customWidth="1"/>
    <col min="12036" max="12036" width="18" style="9" customWidth="1"/>
    <col min="12037" max="12037" width="11.5703125" style="9" customWidth="1"/>
    <col min="12038" max="12288" width="9.140625" style="9"/>
    <col min="12289" max="12289" width="43.140625" style="9" customWidth="1"/>
    <col min="12290" max="12290" width="18.7109375" style="9" customWidth="1"/>
    <col min="12291" max="12291" width="40.28515625" style="9" customWidth="1"/>
    <col min="12292" max="12292" width="18" style="9" customWidth="1"/>
    <col min="12293" max="12293" width="11.5703125" style="9" customWidth="1"/>
    <col min="12294" max="12544" width="9.140625" style="9"/>
    <col min="12545" max="12545" width="43.140625" style="9" customWidth="1"/>
    <col min="12546" max="12546" width="18.7109375" style="9" customWidth="1"/>
    <col min="12547" max="12547" width="40.28515625" style="9" customWidth="1"/>
    <col min="12548" max="12548" width="18" style="9" customWidth="1"/>
    <col min="12549" max="12549" width="11.5703125" style="9" customWidth="1"/>
    <col min="12550" max="12800" width="9.140625" style="9"/>
    <col min="12801" max="12801" width="43.140625" style="9" customWidth="1"/>
    <col min="12802" max="12802" width="18.7109375" style="9" customWidth="1"/>
    <col min="12803" max="12803" width="40.28515625" style="9" customWidth="1"/>
    <col min="12804" max="12804" width="18" style="9" customWidth="1"/>
    <col min="12805" max="12805" width="11.5703125" style="9" customWidth="1"/>
    <col min="12806" max="13056" width="9.140625" style="9"/>
    <col min="13057" max="13057" width="43.140625" style="9" customWidth="1"/>
    <col min="13058" max="13058" width="18.7109375" style="9" customWidth="1"/>
    <col min="13059" max="13059" width="40.28515625" style="9" customWidth="1"/>
    <col min="13060" max="13060" width="18" style="9" customWidth="1"/>
    <col min="13061" max="13061" width="11.5703125" style="9" customWidth="1"/>
    <col min="13062" max="13312" width="9.140625" style="9"/>
    <col min="13313" max="13313" width="43.140625" style="9" customWidth="1"/>
    <col min="13314" max="13314" width="18.7109375" style="9" customWidth="1"/>
    <col min="13315" max="13315" width="40.28515625" style="9" customWidth="1"/>
    <col min="13316" max="13316" width="18" style="9" customWidth="1"/>
    <col min="13317" max="13317" width="11.5703125" style="9" customWidth="1"/>
    <col min="13318" max="13568" width="9.140625" style="9"/>
    <col min="13569" max="13569" width="43.140625" style="9" customWidth="1"/>
    <col min="13570" max="13570" width="18.7109375" style="9" customWidth="1"/>
    <col min="13571" max="13571" width="40.28515625" style="9" customWidth="1"/>
    <col min="13572" max="13572" width="18" style="9" customWidth="1"/>
    <col min="13573" max="13573" width="11.5703125" style="9" customWidth="1"/>
    <col min="13574" max="13824" width="9.140625" style="9"/>
    <col min="13825" max="13825" width="43.140625" style="9" customWidth="1"/>
    <col min="13826" max="13826" width="18.7109375" style="9" customWidth="1"/>
    <col min="13827" max="13827" width="40.28515625" style="9" customWidth="1"/>
    <col min="13828" max="13828" width="18" style="9" customWidth="1"/>
    <col min="13829" max="13829" width="11.5703125" style="9" customWidth="1"/>
    <col min="13830" max="14080" width="9.140625" style="9"/>
    <col min="14081" max="14081" width="43.140625" style="9" customWidth="1"/>
    <col min="14082" max="14082" width="18.7109375" style="9" customWidth="1"/>
    <col min="14083" max="14083" width="40.28515625" style="9" customWidth="1"/>
    <col min="14084" max="14084" width="18" style="9" customWidth="1"/>
    <col min="14085" max="14085" width="11.5703125" style="9" customWidth="1"/>
    <col min="14086" max="14336" width="9.140625" style="9"/>
    <col min="14337" max="14337" width="43.140625" style="9" customWidth="1"/>
    <col min="14338" max="14338" width="18.7109375" style="9" customWidth="1"/>
    <col min="14339" max="14339" width="40.28515625" style="9" customWidth="1"/>
    <col min="14340" max="14340" width="18" style="9" customWidth="1"/>
    <col min="14341" max="14341" width="11.5703125" style="9" customWidth="1"/>
    <col min="14342" max="14592" width="9.140625" style="9"/>
    <col min="14593" max="14593" width="43.140625" style="9" customWidth="1"/>
    <col min="14594" max="14594" width="18.7109375" style="9" customWidth="1"/>
    <col min="14595" max="14595" width="40.28515625" style="9" customWidth="1"/>
    <col min="14596" max="14596" width="18" style="9" customWidth="1"/>
    <col min="14597" max="14597" width="11.5703125" style="9" customWidth="1"/>
    <col min="14598" max="14848" width="9.140625" style="9"/>
    <col min="14849" max="14849" width="43.140625" style="9" customWidth="1"/>
    <col min="14850" max="14850" width="18.7109375" style="9" customWidth="1"/>
    <col min="14851" max="14851" width="40.28515625" style="9" customWidth="1"/>
    <col min="14852" max="14852" width="18" style="9" customWidth="1"/>
    <col min="14853" max="14853" width="11.5703125" style="9" customWidth="1"/>
    <col min="14854" max="15104" width="9.140625" style="9"/>
    <col min="15105" max="15105" width="43.140625" style="9" customWidth="1"/>
    <col min="15106" max="15106" width="18.7109375" style="9" customWidth="1"/>
    <col min="15107" max="15107" width="40.28515625" style="9" customWidth="1"/>
    <col min="15108" max="15108" width="18" style="9" customWidth="1"/>
    <col min="15109" max="15109" width="11.5703125" style="9" customWidth="1"/>
    <col min="15110" max="15360" width="9.140625" style="9"/>
    <col min="15361" max="15361" width="43.140625" style="9" customWidth="1"/>
    <col min="15362" max="15362" width="18.7109375" style="9" customWidth="1"/>
    <col min="15363" max="15363" width="40.28515625" style="9" customWidth="1"/>
    <col min="15364" max="15364" width="18" style="9" customWidth="1"/>
    <col min="15365" max="15365" width="11.5703125" style="9" customWidth="1"/>
    <col min="15366" max="15616" width="9.140625" style="9"/>
    <col min="15617" max="15617" width="43.140625" style="9" customWidth="1"/>
    <col min="15618" max="15618" width="18.7109375" style="9" customWidth="1"/>
    <col min="15619" max="15619" width="40.28515625" style="9" customWidth="1"/>
    <col min="15620" max="15620" width="18" style="9" customWidth="1"/>
    <col min="15621" max="15621" width="11.5703125" style="9" customWidth="1"/>
    <col min="15622" max="15872" width="9.140625" style="9"/>
    <col min="15873" max="15873" width="43.140625" style="9" customWidth="1"/>
    <col min="15874" max="15874" width="18.7109375" style="9" customWidth="1"/>
    <col min="15875" max="15875" width="40.28515625" style="9" customWidth="1"/>
    <col min="15876" max="15876" width="18" style="9" customWidth="1"/>
    <col min="15877" max="15877" width="11.5703125" style="9" customWidth="1"/>
    <col min="15878" max="16128" width="9.140625" style="9"/>
    <col min="16129" max="16129" width="43.140625" style="9" customWidth="1"/>
    <col min="16130" max="16130" width="18.7109375" style="9" customWidth="1"/>
    <col min="16131" max="16131" width="40.28515625" style="9" customWidth="1"/>
    <col min="16132" max="16132" width="18" style="9" customWidth="1"/>
    <col min="16133" max="16133" width="11.5703125" style="9" customWidth="1"/>
    <col min="16134" max="16384" width="9.140625" style="9"/>
  </cols>
  <sheetData>
    <row r="1" spans="1:5" ht="94.5" customHeight="1" x14ac:dyDescent="0.2">
      <c r="B1" s="95"/>
      <c r="C1" s="95"/>
      <c r="D1" s="95"/>
      <c r="E1" s="95"/>
    </row>
    <row r="2" spans="1:5" ht="12.75" customHeight="1" x14ac:dyDescent="0.2">
      <c r="B2" s="94"/>
      <c r="C2" s="94"/>
      <c r="D2" s="94"/>
      <c r="E2" s="94"/>
    </row>
    <row r="3" spans="1:5" ht="25.5" customHeight="1" x14ac:dyDescent="0.2">
      <c r="A3" s="11"/>
      <c r="B3" s="96"/>
      <c r="C3" s="96"/>
      <c r="D3" s="96"/>
      <c r="E3" s="96"/>
    </row>
    <row r="4" spans="1:5" ht="12.75" customHeight="1" x14ac:dyDescent="0.2">
      <c r="B4" s="97"/>
      <c r="C4" s="97"/>
      <c r="D4" s="97"/>
      <c r="E4" s="97"/>
    </row>
    <row r="5" spans="1:5" ht="34.5" customHeight="1" x14ac:dyDescent="0.2">
      <c r="A5" s="48"/>
      <c r="B5" s="93"/>
      <c r="C5" s="93"/>
      <c r="D5" s="93"/>
      <c r="E5" s="93"/>
    </row>
    <row r="6" spans="1:5" x14ac:dyDescent="0.2">
      <c r="A6" s="11"/>
      <c r="B6" s="82"/>
      <c r="C6" s="82"/>
      <c r="D6" s="82"/>
      <c r="E6" s="82"/>
    </row>
    <row r="7" spans="1:5" x14ac:dyDescent="0.2">
      <c r="A7" s="23"/>
      <c r="B7" s="83"/>
      <c r="C7" s="83"/>
      <c r="D7" s="84"/>
      <c r="E7" s="84"/>
    </row>
    <row r="8" spans="1:5" x14ac:dyDescent="0.2">
      <c r="A8" s="24"/>
      <c r="B8" s="85"/>
      <c r="C8" s="85"/>
      <c r="D8" s="85"/>
      <c r="E8" s="85"/>
    </row>
    <row r="11" spans="1:5" ht="20.25" x14ac:dyDescent="0.3">
      <c r="A11" s="86"/>
      <c r="B11" s="86"/>
      <c r="C11" s="86"/>
      <c r="D11" s="86"/>
      <c r="E11" s="86"/>
    </row>
    <row r="12" spans="1:5" ht="18.75" x14ac:dyDescent="0.3">
      <c r="A12" s="87"/>
      <c r="B12" s="87"/>
      <c r="C12" s="87"/>
      <c r="D12" s="87"/>
      <c r="E12" s="87"/>
    </row>
    <row r="13" spans="1:5" x14ac:dyDescent="0.2">
      <c r="E13" s="1"/>
    </row>
    <row r="14" spans="1:5" x14ac:dyDescent="0.2">
      <c r="C14" s="88"/>
      <c r="D14" s="89"/>
      <c r="E14" s="10"/>
    </row>
    <row r="15" spans="1:5" x14ac:dyDescent="0.2">
      <c r="A15" s="90"/>
      <c r="B15" s="90"/>
      <c r="C15" s="90"/>
      <c r="D15" s="25"/>
      <c r="E15" s="32"/>
    </row>
    <row r="16" spans="1:5" x14ac:dyDescent="0.2">
      <c r="A16" s="22"/>
      <c r="B16" s="22"/>
      <c r="C16" s="22"/>
      <c r="D16" s="22"/>
      <c r="E16" s="26"/>
    </row>
    <row r="17" spans="1:5" ht="15" customHeight="1" x14ac:dyDescent="0.2">
      <c r="A17" s="22"/>
      <c r="B17" s="92"/>
      <c r="C17" s="92"/>
      <c r="D17" s="22"/>
      <c r="E17" s="26"/>
    </row>
    <row r="18" spans="1:5" ht="18.75" customHeight="1" x14ac:dyDescent="0.3">
      <c r="A18" s="27"/>
      <c r="B18" s="92"/>
      <c r="C18" s="92"/>
      <c r="D18" s="25"/>
      <c r="E18" s="28"/>
    </row>
    <row r="19" spans="1:5" ht="18.75" x14ac:dyDescent="0.3">
      <c r="A19" s="27"/>
      <c r="B19" s="92"/>
      <c r="C19" s="92"/>
      <c r="D19" s="22"/>
      <c r="E19" s="26"/>
    </row>
    <row r="20" spans="1:5" ht="12.75" customHeight="1" x14ac:dyDescent="0.2">
      <c r="A20" s="22"/>
      <c r="B20" s="92"/>
      <c r="C20" s="92"/>
      <c r="D20" s="22"/>
      <c r="E20" s="26"/>
    </row>
    <row r="21" spans="1:5" ht="31.5" customHeight="1" x14ac:dyDescent="0.25">
      <c r="A21" s="30"/>
      <c r="B21" s="92"/>
      <c r="C21" s="92"/>
      <c r="D21" s="22"/>
      <c r="E21" s="26"/>
    </row>
    <row r="22" spans="1:5" ht="18" customHeight="1" x14ac:dyDescent="0.3">
      <c r="A22" s="30"/>
      <c r="B22" s="39"/>
      <c r="C22" s="39"/>
      <c r="D22" s="40"/>
      <c r="E22" s="26"/>
    </row>
    <row r="23" spans="1:5" ht="15.75" x14ac:dyDescent="0.25">
      <c r="A23" s="30"/>
      <c r="B23" s="29"/>
      <c r="C23" s="29"/>
      <c r="D23" s="25"/>
      <c r="E23" s="31"/>
    </row>
    <row r="24" spans="1:5" ht="15.75" x14ac:dyDescent="0.25">
      <c r="A24" s="30"/>
      <c r="B24" s="22"/>
      <c r="C24" s="22"/>
      <c r="D24" s="22"/>
      <c r="E24" s="22"/>
    </row>
    <row r="25" spans="1:5" ht="15.75" x14ac:dyDescent="0.25">
      <c r="A25" s="30"/>
      <c r="B25" s="91"/>
      <c r="C25" s="91"/>
      <c r="D25" s="91"/>
      <c r="E25" s="91"/>
    </row>
    <row r="26" spans="1:5" ht="15.75" x14ac:dyDescent="0.25">
      <c r="A26" s="30"/>
      <c r="B26" s="91"/>
      <c r="C26" s="91"/>
      <c r="D26" s="91"/>
      <c r="E26" s="91"/>
    </row>
    <row r="27" spans="1:5" ht="15.75" x14ac:dyDescent="0.25">
      <c r="A27" s="30"/>
      <c r="B27" s="22"/>
      <c r="C27" s="22"/>
      <c r="D27" s="22"/>
      <c r="E27" s="22"/>
    </row>
    <row r="28" spans="1:5" ht="15.75" x14ac:dyDescent="0.25">
      <c r="A28" s="30"/>
      <c r="B28" s="81"/>
      <c r="C28" s="81"/>
      <c r="D28" s="81"/>
      <c r="E28" s="81"/>
    </row>
    <row r="29" spans="1:5" ht="15.75" x14ac:dyDescent="0.25">
      <c r="A29" s="30"/>
      <c r="B29" s="81"/>
      <c r="C29" s="81"/>
      <c r="D29" s="81"/>
      <c r="E29" s="81"/>
    </row>
    <row r="30" spans="1:5" x14ac:dyDescent="0.2">
      <c r="A30" s="22"/>
      <c r="B30" s="22"/>
      <c r="C30" s="22"/>
      <c r="D30" s="22"/>
      <c r="E30" s="22"/>
    </row>
    <row r="31" spans="1:5" ht="18.75" x14ac:dyDescent="0.3">
      <c r="A31" s="75"/>
      <c r="B31" s="75"/>
      <c r="C31" s="75"/>
      <c r="D31" s="75"/>
      <c r="E31" s="75"/>
    </row>
    <row r="33" spans="1:5" ht="46.5" customHeight="1" x14ac:dyDescent="0.3">
      <c r="A33" s="76"/>
      <c r="B33" s="77"/>
      <c r="C33" s="77"/>
      <c r="D33" s="77"/>
      <c r="E33" s="77"/>
    </row>
    <row r="34" spans="1:5" ht="91.5" customHeight="1" x14ac:dyDescent="0.2">
      <c r="A34" s="78"/>
      <c r="B34" s="79"/>
      <c r="C34" s="79"/>
      <c r="D34" s="79"/>
      <c r="E34" s="79"/>
    </row>
    <row r="35" spans="1:5" ht="27.75" customHeight="1" x14ac:dyDescent="0.3">
      <c r="A35" s="76"/>
      <c r="B35" s="77"/>
      <c r="C35" s="77"/>
      <c r="D35" s="77"/>
      <c r="E35" s="77"/>
    </row>
    <row r="36" spans="1:5" ht="34.5" customHeight="1" x14ac:dyDescent="0.2">
      <c r="A36" s="80"/>
      <c r="B36" s="79"/>
      <c r="C36" s="79"/>
      <c r="D36" s="79"/>
      <c r="E36" s="79"/>
    </row>
    <row r="37" spans="1:5" ht="47.25" customHeight="1" x14ac:dyDescent="0.3">
      <c r="A37" s="71"/>
      <c r="B37" s="72"/>
      <c r="C37" s="72"/>
      <c r="D37" s="72"/>
      <c r="E37" s="72"/>
    </row>
    <row r="38" spans="1:5" s="22" customFormat="1" ht="123.75" customHeight="1" x14ac:dyDescent="0.2">
      <c r="A38" s="73"/>
      <c r="B38" s="74"/>
      <c r="C38" s="74"/>
      <c r="D38" s="74"/>
      <c r="E38" s="74"/>
    </row>
    <row r="39" spans="1:5" s="22" customFormat="1" ht="46.5" customHeight="1" x14ac:dyDescent="0.2">
      <c r="A39" s="74"/>
      <c r="B39" s="74"/>
      <c r="C39" s="74"/>
      <c r="D39" s="74"/>
      <c r="E39" s="74"/>
    </row>
  </sheetData>
  <mergeCells count="24">
    <mergeCell ref="B5:E5"/>
    <mergeCell ref="B2:E2"/>
    <mergeCell ref="B1:E1"/>
    <mergeCell ref="B3:E3"/>
    <mergeCell ref="B4:E4"/>
    <mergeCell ref="B28:E29"/>
    <mergeCell ref="B6:E6"/>
    <mergeCell ref="B7:C7"/>
    <mergeCell ref="D7:E7"/>
    <mergeCell ref="B8:C8"/>
    <mergeCell ref="D8:E8"/>
    <mergeCell ref="A11:E11"/>
    <mergeCell ref="A12:E12"/>
    <mergeCell ref="C14:D14"/>
    <mergeCell ref="A15:C15"/>
    <mergeCell ref="B25:E26"/>
    <mergeCell ref="B17:C21"/>
    <mergeCell ref="A37:E37"/>
    <mergeCell ref="A38:E39"/>
    <mergeCell ref="A31:E31"/>
    <mergeCell ref="A33:E33"/>
    <mergeCell ref="A34:E34"/>
    <mergeCell ref="A35:E35"/>
    <mergeCell ref="A36:E36"/>
  </mergeCells>
  <pageMargins left="0.78740157480314965" right="0.59055118110236227" top="0.78740157480314965" bottom="0.39370078740157483" header="0" footer="0"/>
  <pageSetup paperSize="9" scale="64" orientation="portrait" r:id="rId1"/>
  <rowBreaks count="1" manualBreakCount="1">
    <brk id="39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view="pageBreakPreview" zoomScale="80" zoomScaleSheetLayoutView="80" workbookViewId="0">
      <selection activeCell="A2" sqref="A2"/>
    </sheetView>
  </sheetViews>
  <sheetFormatPr defaultRowHeight="15.75" customHeight="1" x14ac:dyDescent="0.25"/>
  <cols>
    <col min="1" max="1" width="9.140625" style="43"/>
    <col min="2" max="2" width="71.28515625" style="43" customWidth="1"/>
    <col min="3" max="3" width="18.42578125" style="43" customWidth="1"/>
    <col min="4" max="16384" width="9.140625" style="43"/>
  </cols>
  <sheetData>
    <row r="1" spans="1:3" s="41" customFormat="1" ht="69.75" customHeight="1" x14ac:dyDescent="0.25">
      <c r="A1" s="99" t="s">
        <v>95</v>
      </c>
      <c r="B1" s="99"/>
      <c r="C1" s="99"/>
    </row>
    <row r="2" spans="1:3" ht="30" customHeight="1" x14ac:dyDescent="0.25">
      <c r="A2" s="42" t="s">
        <v>0</v>
      </c>
      <c r="B2" s="42" t="s">
        <v>1</v>
      </c>
      <c r="C2" s="42" t="s">
        <v>73</v>
      </c>
    </row>
    <row r="3" spans="1:3" ht="15.75" customHeight="1" x14ac:dyDescent="0.25">
      <c r="A3" s="42">
        <v>1</v>
      </c>
      <c r="B3" s="42">
        <v>2</v>
      </c>
      <c r="C3" s="42">
        <v>3</v>
      </c>
    </row>
    <row r="4" spans="1:3" ht="19.5" customHeight="1" x14ac:dyDescent="0.25">
      <c r="A4" s="59"/>
      <c r="B4" s="44" t="s">
        <v>2</v>
      </c>
      <c r="C4" s="59"/>
    </row>
    <row r="5" spans="1:3" ht="12.75" customHeight="1" x14ac:dyDescent="0.25">
      <c r="A5" s="98"/>
      <c r="B5" s="44" t="s">
        <v>3</v>
      </c>
      <c r="C5" s="98"/>
    </row>
    <row r="6" spans="1:3" ht="19.5" customHeight="1" x14ac:dyDescent="0.25">
      <c r="A6" s="98"/>
      <c r="B6" s="44" t="s">
        <v>4</v>
      </c>
      <c r="C6" s="98"/>
    </row>
    <row r="7" spans="1:3" ht="19.5" customHeight="1" x14ac:dyDescent="0.25">
      <c r="A7" s="59"/>
      <c r="B7" s="44" t="s">
        <v>5</v>
      </c>
      <c r="C7" s="59"/>
    </row>
    <row r="8" spans="1:3" ht="19.5" customHeight="1" x14ac:dyDescent="0.25">
      <c r="A8" s="59"/>
      <c r="B8" s="44" t="s">
        <v>6</v>
      </c>
      <c r="C8" s="59"/>
    </row>
    <row r="9" spans="1:3" ht="19.5" customHeight="1" x14ac:dyDescent="0.25">
      <c r="A9" s="59"/>
      <c r="B9" s="44" t="s">
        <v>5</v>
      </c>
      <c r="C9" s="59"/>
    </row>
    <row r="10" spans="1:3" ht="19.5" customHeight="1" x14ac:dyDescent="0.25">
      <c r="A10" s="59"/>
      <c r="B10" s="44" t="s">
        <v>7</v>
      </c>
      <c r="C10" s="59"/>
    </row>
    <row r="11" spans="1:3" ht="12" customHeight="1" x14ac:dyDescent="0.25">
      <c r="A11" s="98"/>
      <c r="B11" s="44" t="s">
        <v>3</v>
      </c>
      <c r="C11" s="98"/>
    </row>
    <row r="12" spans="1:3" ht="19.5" customHeight="1" x14ac:dyDescent="0.25">
      <c r="A12" s="98"/>
      <c r="B12" s="44" t="s">
        <v>8</v>
      </c>
      <c r="C12" s="98"/>
    </row>
    <row r="13" spans="1:3" ht="19.5" customHeight="1" x14ac:dyDescent="0.25">
      <c r="A13" s="98"/>
      <c r="B13" s="44" t="s">
        <v>9</v>
      </c>
      <c r="C13" s="98"/>
    </row>
    <row r="14" spans="1:3" ht="19.5" customHeight="1" x14ac:dyDescent="0.25">
      <c r="A14" s="98"/>
      <c r="B14" s="44" t="s">
        <v>10</v>
      </c>
      <c r="C14" s="98"/>
    </row>
    <row r="15" spans="1:3" ht="16.5" customHeight="1" x14ac:dyDescent="0.25">
      <c r="A15" s="59"/>
      <c r="B15" s="59"/>
      <c r="C15" s="59"/>
    </row>
    <row r="16" spans="1:3" ht="34.5" customHeight="1" x14ac:dyDescent="0.25">
      <c r="A16" s="59"/>
      <c r="B16" s="44" t="s">
        <v>11</v>
      </c>
      <c r="C16" s="59"/>
    </row>
    <row r="17" spans="1:3" ht="19.5" customHeight="1" x14ac:dyDescent="0.25">
      <c r="A17" s="59"/>
      <c r="B17" s="44" t="s">
        <v>12</v>
      </c>
      <c r="C17" s="59"/>
    </row>
    <row r="18" spans="1:3" ht="19.5" customHeight="1" x14ac:dyDescent="0.25">
      <c r="A18" s="59"/>
      <c r="B18" s="44" t="s">
        <v>13</v>
      </c>
      <c r="C18" s="59"/>
    </row>
    <row r="19" spans="1:3" ht="19.5" customHeight="1" x14ac:dyDescent="0.25">
      <c r="A19" s="59"/>
      <c r="B19" s="44" t="s">
        <v>14</v>
      </c>
      <c r="C19" s="59"/>
    </row>
    <row r="20" spans="1:3" ht="19.5" customHeight="1" x14ac:dyDescent="0.25">
      <c r="A20" s="59"/>
      <c r="B20" s="44" t="s">
        <v>15</v>
      </c>
      <c r="C20" s="59"/>
    </row>
    <row r="21" spans="1:3" ht="14.25" customHeight="1" x14ac:dyDescent="0.25">
      <c r="A21" s="98"/>
      <c r="B21" s="44" t="s">
        <v>3</v>
      </c>
      <c r="C21" s="98"/>
    </row>
    <row r="22" spans="1:3" ht="19.5" customHeight="1" x14ac:dyDescent="0.25">
      <c r="A22" s="98"/>
      <c r="B22" s="44" t="s">
        <v>16</v>
      </c>
      <c r="C22" s="98"/>
    </row>
    <row r="23" spans="1:3" ht="19.5" customHeight="1" x14ac:dyDescent="0.25">
      <c r="A23" s="59"/>
      <c r="B23" s="44" t="s">
        <v>17</v>
      </c>
      <c r="C23" s="59"/>
    </row>
    <row r="24" spans="1:3" ht="14.25" customHeight="1" x14ac:dyDescent="0.25">
      <c r="A24" s="98"/>
      <c r="B24" s="44" t="s">
        <v>9</v>
      </c>
      <c r="C24" s="98"/>
    </row>
    <row r="25" spans="1:3" ht="19.5" customHeight="1" x14ac:dyDescent="0.25">
      <c r="A25" s="98"/>
      <c r="B25" s="44" t="s">
        <v>18</v>
      </c>
      <c r="C25" s="98"/>
    </row>
  </sheetData>
  <mergeCells count="11">
    <mergeCell ref="A1:C1"/>
    <mergeCell ref="A5:A6"/>
    <mergeCell ref="C5:C6"/>
    <mergeCell ref="A11:A12"/>
    <mergeCell ref="C11:C12"/>
    <mergeCell ref="A13:A14"/>
    <mergeCell ref="C13:C14"/>
    <mergeCell ref="A21:A22"/>
    <mergeCell ref="C21:C22"/>
    <mergeCell ref="A24:A25"/>
    <mergeCell ref="C24:C25"/>
  </mergeCells>
  <pageMargins left="0.7" right="0.7" top="0.75" bottom="0.75" header="0.3" footer="0.3"/>
  <pageSetup paperSize="9" scale="8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view="pageBreakPreview" topLeftCell="A28" zoomScale="80" zoomScaleSheetLayoutView="80" workbookViewId="0">
      <selection activeCell="D6" sqref="D6:D7"/>
    </sheetView>
  </sheetViews>
  <sheetFormatPr defaultRowHeight="15" x14ac:dyDescent="0.25"/>
  <cols>
    <col min="1" max="1" width="54.7109375" style="21" customWidth="1"/>
    <col min="2" max="3" width="9.140625" style="21"/>
    <col min="4" max="4" width="19.28515625" style="21" customWidth="1"/>
    <col min="5" max="5" width="17.85546875" style="21" customWidth="1"/>
    <col min="6" max="6" width="17.85546875" style="12" customWidth="1"/>
    <col min="7" max="7" width="10.140625" style="12" customWidth="1"/>
    <col min="8" max="8" width="19.28515625" style="12" customWidth="1"/>
    <col min="9" max="9" width="15.140625" style="21" customWidth="1"/>
    <col min="10" max="256" width="9.140625" style="21"/>
    <col min="257" max="257" width="54.7109375" style="21" customWidth="1"/>
    <col min="258" max="259" width="9.140625" style="21"/>
    <col min="260" max="260" width="19.28515625" style="21" customWidth="1"/>
    <col min="261" max="262" width="17.85546875" style="21" customWidth="1"/>
    <col min="263" max="263" width="10.140625" style="21" customWidth="1"/>
    <col min="264" max="264" width="19.28515625" style="21" customWidth="1"/>
    <col min="265" max="265" width="11" style="21" customWidth="1"/>
    <col min="266" max="512" width="9.140625" style="21"/>
    <col min="513" max="513" width="54.7109375" style="21" customWidth="1"/>
    <col min="514" max="515" width="9.140625" style="21"/>
    <col min="516" max="516" width="19.28515625" style="21" customWidth="1"/>
    <col min="517" max="518" width="17.85546875" style="21" customWidth="1"/>
    <col min="519" max="519" width="10.140625" style="21" customWidth="1"/>
    <col min="520" max="520" width="19.28515625" style="21" customWidth="1"/>
    <col min="521" max="521" width="11" style="21" customWidth="1"/>
    <col min="522" max="768" width="9.140625" style="21"/>
    <col min="769" max="769" width="54.7109375" style="21" customWidth="1"/>
    <col min="770" max="771" width="9.140625" style="21"/>
    <col min="772" max="772" width="19.28515625" style="21" customWidth="1"/>
    <col min="773" max="774" width="17.85546875" style="21" customWidth="1"/>
    <col min="775" max="775" width="10.140625" style="21" customWidth="1"/>
    <col min="776" max="776" width="19.28515625" style="21" customWidth="1"/>
    <col min="777" max="777" width="11" style="21" customWidth="1"/>
    <col min="778" max="1024" width="9.140625" style="21"/>
    <col min="1025" max="1025" width="54.7109375" style="21" customWidth="1"/>
    <col min="1026" max="1027" width="9.140625" style="21"/>
    <col min="1028" max="1028" width="19.28515625" style="21" customWidth="1"/>
    <col min="1029" max="1030" width="17.85546875" style="21" customWidth="1"/>
    <col min="1031" max="1031" width="10.140625" style="21" customWidth="1"/>
    <col min="1032" max="1032" width="19.28515625" style="21" customWidth="1"/>
    <col min="1033" max="1033" width="11" style="21" customWidth="1"/>
    <col min="1034" max="1280" width="9.140625" style="21"/>
    <col min="1281" max="1281" width="54.7109375" style="21" customWidth="1"/>
    <col min="1282" max="1283" width="9.140625" style="21"/>
    <col min="1284" max="1284" width="19.28515625" style="21" customWidth="1"/>
    <col min="1285" max="1286" width="17.85546875" style="21" customWidth="1"/>
    <col min="1287" max="1287" width="10.140625" style="21" customWidth="1"/>
    <col min="1288" max="1288" width="19.28515625" style="21" customWidth="1"/>
    <col min="1289" max="1289" width="11" style="21" customWidth="1"/>
    <col min="1290" max="1536" width="9.140625" style="21"/>
    <col min="1537" max="1537" width="54.7109375" style="21" customWidth="1"/>
    <col min="1538" max="1539" width="9.140625" style="21"/>
    <col min="1540" max="1540" width="19.28515625" style="21" customWidth="1"/>
    <col min="1541" max="1542" width="17.85546875" style="21" customWidth="1"/>
    <col min="1543" max="1543" width="10.140625" style="21" customWidth="1"/>
    <col min="1544" max="1544" width="19.28515625" style="21" customWidth="1"/>
    <col min="1545" max="1545" width="11" style="21" customWidth="1"/>
    <col min="1546" max="1792" width="9.140625" style="21"/>
    <col min="1793" max="1793" width="54.7109375" style="21" customWidth="1"/>
    <col min="1794" max="1795" width="9.140625" style="21"/>
    <col min="1796" max="1796" width="19.28515625" style="21" customWidth="1"/>
    <col min="1797" max="1798" width="17.85546875" style="21" customWidth="1"/>
    <col min="1799" max="1799" width="10.140625" style="21" customWidth="1"/>
    <col min="1800" max="1800" width="19.28515625" style="21" customWidth="1"/>
    <col min="1801" max="1801" width="11" style="21" customWidth="1"/>
    <col min="1802" max="2048" width="9.140625" style="21"/>
    <col min="2049" max="2049" width="54.7109375" style="21" customWidth="1"/>
    <col min="2050" max="2051" width="9.140625" style="21"/>
    <col min="2052" max="2052" width="19.28515625" style="21" customWidth="1"/>
    <col min="2053" max="2054" width="17.85546875" style="21" customWidth="1"/>
    <col min="2055" max="2055" width="10.140625" style="21" customWidth="1"/>
    <col min="2056" max="2056" width="19.28515625" style="21" customWidth="1"/>
    <col min="2057" max="2057" width="11" style="21" customWidth="1"/>
    <col min="2058" max="2304" width="9.140625" style="21"/>
    <col min="2305" max="2305" width="54.7109375" style="21" customWidth="1"/>
    <col min="2306" max="2307" width="9.140625" style="21"/>
    <col min="2308" max="2308" width="19.28515625" style="21" customWidth="1"/>
    <col min="2309" max="2310" width="17.85546875" style="21" customWidth="1"/>
    <col min="2311" max="2311" width="10.140625" style="21" customWidth="1"/>
    <col min="2312" max="2312" width="19.28515625" style="21" customWidth="1"/>
    <col min="2313" max="2313" width="11" style="21" customWidth="1"/>
    <col min="2314" max="2560" width="9.140625" style="21"/>
    <col min="2561" max="2561" width="54.7109375" style="21" customWidth="1"/>
    <col min="2562" max="2563" width="9.140625" style="21"/>
    <col min="2564" max="2564" width="19.28515625" style="21" customWidth="1"/>
    <col min="2565" max="2566" width="17.85546875" style="21" customWidth="1"/>
    <col min="2567" max="2567" width="10.140625" style="21" customWidth="1"/>
    <col min="2568" max="2568" width="19.28515625" style="21" customWidth="1"/>
    <col min="2569" max="2569" width="11" style="21" customWidth="1"/>
    <col min="2570" max="2816" width="9.140625" style="21"/>
    <col min="2817" max="2817" width="54.7109375" style="21" customWidth="1"/>
    <col min="2818" max="2819" width="9.140625" style="21"/>
    <col min="2820" max="2820" width="19.28515625" style="21" customWidth="1"/>
    <col min="2821" max="2822" width="17.85546875" style="21" customWidth="1"/>
    <col min="2823" max="2823" width="10.140625" style="21" customWidth="1"/>
    <col min="2824" max="2824" width="19.28515625" style="21" customWidth="1"/>
    <col min="2825" max="2825" width="11" style="21" customWidth="1"/>
    <col min="2826" max="3072" width="9.140625" style="21"/>
    <col min="3073" max="3073" width="54.7109375" style="21" customWidth="1"/>
    <col min="3074" max="3075" width="9.140625" style="21"/>
    <col min="3076" max="3076" width="19.28515625" style="21" customWidth="1"/>
    <col min="3077" max="3078" width="17.85546875" style="21" customWidth="1"/>
    <col min="3079" max="3079" width="10.140625" style="21" customWidth="1"/>
    <col min="3080" max="3080" width="19.28515625" style="21" customWidth="1"/>
    <col min="3081" max="3081" width="11" style="21" customWidth="1"/>
    <col min="3082" max="3328" width="9.140625" style="21"/>
    <col min="3329" max="3329" width="54.7109375" style="21" customWidth="1"/>
    <col min="3330" max="3331" width="9.140625" style="21"/>
    <col min="3332" max="3332" width="19.28515625" style="21" customWidth="1"/>
    <col min="3333" max="3334" width="17.85546875" style="21" customWidth="1"/>
    <col min="3335" max="3335" width="10.140625" style="21" customWidth="1"/>
    <col min="3336" max="3336" width="19.28515625" style="21" customWidth="1"/>
    <col min="3337" max="3337" width="11" style="21" customWidth="1"/>
    <col min="3338" max="3584" width="9.140625" style="21"/>
    <col min="3585" max="3585" width="54.7109375" style="21" customWidth="1"/>
    <col min="3586" max="3587" width="9.140625" style="21"/>
    <col min="3588" max="3588" width="19.28515625" style="21" customWidth="1"/>
    <col min="3589" max="3590" width="17.85546875" style="21" customWidth="1"/>
    <col min="3591" max="3591" width="10.140625" style="21" customWidth="1"/>
    <col min="3592" max="3592" width="19.28515625" style="21" customWidth="1"/>
    <col min="3593" max="3593" width="11" style="21" customWidth="1"/>
    <col min="3594" max="3840" width="9.140625" style="21"/>
    <col min="3841" max="3841" width="54.7109375" style="21" customWidth="1"/>
    <col min="3842" max="3843" width="9.140625" style="21"/>
    <col min="3844" max="3844" width="19.28515625" style="21" customWidth="1"/>
    <col min="3845" max="3846" width="17.85546875" style="21" customWidth="1"/>
    <col min="3847" max="3847" width="10.140625" style="21" customWidth="1"/>
    <col min="3848" max="3848" width="19.28515625" style="21" customWidth="1"/>
    <col min="3849" max="3849" width="11" style="21" customWidth="1"/>
    <col min="3850" max="4096" width="9.140625" style="21"/>
    <col min="4097" max="4097" width="54.7109375" style="21" customWidth="1"/>
    <col min="4098" max="4099" width="9.140625" style="21"/>
    <col min="4100" max="4100" width="19.28515625" style="21" customWidth="1"/>
    <col min="4101" max="4102" width="17.85546875" style="21" customWidth="1"/>
    <col min="4103" max="4103" width="10.140625" style="21" customWidth="1"/>
    <col min="4104" max="4104" width="19.28515625" style="21" customWidth="1"/>
    <col min="4105" max="4105" width="11" style="21" customWidth="1"/>
    <col min="4106" max="4352" width="9.140625" style="21"/>
    <col min="4353" max="4353" width="54.7109375" style="21" customWidth="1"/>
    <col min="4354" max="4355" width="9.140625" style="21"/>
    <col min="4356" max="4356" width="19.28515625" style="21" customWidth="1"/>
    <col min="4357" max="4358" width="17.85546875" style="21" customWidth="1"/>
    <col min="4359" max="4359" width="10.140625" style="21" customWidth="1"/>
    <col min="4360" max="4360" width="19.28515625" style="21" customWidth="1"/>
    <col min="4361" max="4361" width="11" style="21" customWidth="1"/>
    <col min="4362" max="4608" width="9.140625" style="21"/>
    <col min="4609" max="4609" width="54.7109375" style="21" customWidth="1"/>
    <col min="4610" max="4611" width="9.140625" style="21"/>
    <col min="4612" max="4612" width="19.28515625" style="21" customWidth="1"/>
    <col min="4613" max="4614" width="17.85546875" style="21" customWidth="1"/>
    <col min="4615" max="4615" width="10.140625" style="21" customWidth="1"/>
    <col min="4616" max="4616" width="19.28515625" style="21" customWidth="1"/>
    <col min="4617" max="4617" width="11" style="21" customWidth="1"/>
    <col min="4618" max="4864" width="9.140625" style="21"/>
    <col min="4865" max="4865" width="54.7109375" style="21" customWidth="1"/>
    <col min="4866" max="4867" width="9.140625" style="21"/>
    <col min="4868" max="4868" width="19.28515625" style="21" customWidth="1"/>
    <col min="4869" max="4870" width="17.85546875" style="21" customWidth="1"/>
    <col min="4871" max="4871" width="10.140625" style="21" customWidth="1"/>
    <col min="4872" max="4872" width="19.28515625" style="21" customWidth="1"/>
    <col min="4873" max="4873" width="11" style="21" customWidth="1"/>
    <col min="4874" max="5120" width="9.140625" style="21"/>
    <col min="5121" max="5121" width="54.7109375" style="21" customWidth="1"/>
    <col min="5122" max="5123" width="9.140625" style="21"/>
    <col min="5124" max="5124" width="19.28515625" style="21" customWidth="1"/>
    <col min="5125" max="5126" width="17.85546875" style="21" customWidth="1"/>
    <col min="5127" max="5127" width="10.140625" style="21" customWidth="1"/>
    <col min="5128" max="5128" width="19.28515625" style="21" customWidth="1"/>
    <col min="5129" max="5129" width="11" style="21" customWidth="1"/>
    <col min="5130" max="5376" width="9.140625" style="21"/>
    <col min="5377" max="5377" width="54.7109375" style="21" customWidth="1"/>
    <col min="5378" max="5379" width="9.140625" style="21"/>
    <col min="5380" max="5380" width="19.28515625" style="21" customWidth="1"/>
    <col min="5381" max="5382" width="17.85546875" style="21" customWidth="1"/>
    <col min="5383" max="5383" width="10.140625" style="21" customWidth="1"/>
    <col min="5384" max="5384" width="19.28515625" style="21" customWidth="1"/>
    <col min="5385" max="5385" width="11" style="21" customWidth="1"/>
    <col min="5386" max="5632" width="9.140625" style="21"/>
    <col min="5633" max="5633" width="54.7109375" style="21" customWidth="1"/>
    <col min="5634" max="5635" width="9.140625" style="21"/>
    <col min="5636" max="5636" width="19.28515625" style="21" customWidth="1"/>
    <col min="5637" max="5638" width="17.85546875" style="21" customWidth="1"/>
    <col min="5639" max="5639" width="10.140625" style="21" customWidth="1"/>
    <col min="5640" max="5640" width="19.28515625" style="21" customWidth="1"/>
    <col min="5641" max="5641" width="11" style="21" customWidth="1"/>
    <col min="5642" max="5888" width="9.140625" style="21"/>
    <col min="5889" max="5889" width="54.7109375" style="21" customWidth="1"/>
    <col min="5890" max="5891" width="9.140625" style="21"/>
    <col min="5892" max="5892" width="19.28515625" style="21" customWidth="1"/>
    <col min="5893" max="5894" width="17.85546875" style="21" customWidth="1"/>
    <col min="5895" max="5895" width="10.140625" style="21" customWidth="1"/>
    <col min="5896" max="5896" width="19.28515625" style="21" customWidth="1"/>
    <col min="5897" max="5897" width="11" style="21" customWidth="1"/>
    <col min="5898" max="6144" width="9.140625" style="21"/>
    <col min="6145" max="6145" width="54.7109375" style="21" customWidth="1"/>
    <col min="6146" max="6147" width="9.140625" style="21"/>
    <col min="6148" max="6148" width="19.28515625" style="21" customWidth="1"/>
    <col min="6149" max="6150" width="17.85546875" style="21" customWidth="1"/>
    <col min="6151" max="6151" width="10.140625" style="21" customWidth="1"/>
    <col min="6152" max="6152" width="19.28515625" style="21" customWidth="1"/>
    <col min="6153" max="6153" width="11" style="21" customWidth="1"/>
    <col min="6154" max="6400" width="9.140625" style="21"/>
    <col min="6401" max="6401" width="54.7109375" style="21" customWidth="1"/>
    <col min="6402" max="6403" width="9.140625" style="21"/>
    <col min="6404" max="6404" width="19.28515625" style="21" customWidth="1"/>
    <col min="6405" max="6406" width="17.85546875" style="21" customWidth="1"/>
    <col min="6407" max="6407" width="10.140625" style="21" customWidth="1"/>
    <col min="6408" max="6408" width="19.28515625" style="21" customWidth="1"/>
    <col min="6409" max="6409" width="11" style="21" customWidth="1"/>
    <col min="6410" max="6656" width="9.140625" style="21"/>
    <col min="6657" max="6657" width="54.7109375" style="21" customWidth="1"/>
    <col min="6658" max="6659" width="9.140625" style="21"/>
    <col min="6660" max="6660" width="19.28515625" style="21" customWidth="1"/>
    <col min="6661" max="6662" width="17.85546875" style="21" customWidth="1"/>
    <col min="6663" max="6663" width="10.140625" style="21" customWidth="1"/>
    <col min="6664" max="6664" width="19.28515625" style="21" customWidth="1"/>
    <col min="6665" max="6665" width="11" style="21" customWidth="1"/>
    <col min="6666" max="6912" width="9.140625" style="21"/>
    <col min="6913" max="6913" width="54.7109375" style="21" customWidth="1"/>
    <col min="6914" max="6915" width="9.140625" style="21"/>
    <col min="6916" max="6916" width="19.28515625" style="21" customWidth="1"/>
    <col min="6917" max="6918" width="17.85546875" style="21" customWidth="1"/>
    <col min="6919" max="6919" width="10.140625" style="21" customWidth="1"/>
    <col min="6920" max="6920" width="19.28515625" style="21" customWidth="1"/>
    <col min="6921" max="6921" width="11" style="21" customWidth="1"/>
    <col min="6922" max="7168" width="9.140625" style="21"/>
    <col min="7169" max="7169" width="54.7109375" style="21" customWidth="1"/>
    <col min="7170" max="7171" width="9.140625" style="21"/>
    <col min="7172" max="7172" width="19.28515625" style="21" customWidth="1"/>
    <col min="7173" max="7174" width="17.85546875" style="21" customWidth="1"/>
    <col min="7175" max="7175" width="10.140625" style="21" customWidth="1"/>
    <col min="7176" max="7176" width="19.28515625" style="21" customWidth="1"/>
    <col min="7177" max="7177" width="11" style="21" customWidth="1"/>
    <col min="7178" max="7424" width="9.140625" style="21"/>
    <col min="7425" max="7425" width="54.7109375" style="21" customWidth="1"/>
    <col min="7426" max="7427" width="9.140625" style="21"/>
    <col min="7428" max="7428" width="19.28515625" style="21" customWidth="1"/>
    <col min="7429" max="7430" width="17.85546875" style="21" customWidth="1"/>
    <col min="7431" max="7431" width="10.140625" style="21" customWidth="1"/>
    <col min="7432" max="7432" width="19.28515625" style="21" customWidth="1"/>
    <col min="7433" max="7433" width="11" style="21" customWidth="1"/>
    <col min="7434" max="7680" width="9.140625" style="21"/>
    <col min="7681" max="7681" width="54.7109375" style="21" customWidth="1"/>
    <col min="7682" max="7683" width="9.140625" style="21"/>
    <col min="7684" max="7684" width="19.28515625" style="21" customWidth="1"/>
    <col min="7685" max="7686" width="17.85546875" style="21" customWidth="1"/>
    <col min="7687" max="7687" width="10.140625" style="21" customWidth="1"/>
    <col min="7688" max="7688" width="19.28515625" style="21" customWidth="1"/>
    <col min="7689" max="7689" width="11" style="21" customWidth="1"/>
    <col min="7690" max="7936" width="9.140625" style="21"/>
    <col min="7937" max="7937" width="54.7109375" style="21" customWidth="1"/>
    <col min="7938" max="7939" width="9.140625" style="21"/>
    <col min="7940" max="7940" width="19.28515625" style="21" customWidth="1"/>
    <col min="7941" max="7942" width="17.85546875" style="21" customWidth="1"/>
    <col min="7943" max="7943" width="10.140625" style="21" customWidth="1"/>
    <col min="7944" max="7944" width="19.28515625" style="21" customWidth="1"/>
    <col min="7945" max="7945" width="11" style="21" customWidth="1"/>
    <col min="7946" max="8192" width="9.140625" style="21"/>
    <col min="8193" max="8193" width="54.7109375" style="21" customWidth="1"/>
    <col min="8194" max="8195" width="9.140625" style="21"/>
    <col min="8196" max="8196" width="19.28515625" style="21" customWidth="1"/>
    <col min="8197" max="8198" width="17.85546875" style="21" customWidth="1"/>
    <col min="8199" max="8199" width="10.140625" style="21" customWidth="1"/>
    <col min="8200" max="8200" width="19.28515625" style="21" customWidth="1"/>
    <col min="8201" max="8201" width="11" style="21" customWidth="1"/>
    <col min="8202" max="8448" width="9.140625" style="21"/>
    <col min="8449" max="8449" width="54.7109375" style="21" customWidth="1"/>
    <col min="8450" max="8451" width="9.140625" style="21"/>
    <col min="8452" max="8452" width="19.28515625" style="21" customWidth="1"/>
    <col min="8453" max="8454" width="17.85546875" style="21" customWidth="1"/>
    <col min="8455" max="8455" width="10.140625" style="21" customWidth="1"/>
    <col min="8456" max="8456" width="19.28515625" style="21" customWidth="1"/>
    <col min="8457" max="8457" width="11" style="21" customWidth="1"/>
    <col min="8458" max="8704" width="9.140625" style="21"/>
    <col min="8705" max="8705" width="54.7109375" style="21" customWidth="1"/>
    <col min="8706" max="8707" width="9.140625" style="21"/>
    <col min="8708" max="8708" width="19.28515625" style="21" customWidth="1"/>
    <col min="8709" max="8710" width="17.85546875" style="21" customWidth="1"/>
    <col min="8711" max="8711" width="10.140625" style="21" customWidth="1"/>
    <col min="8712" max="8712" width="19.28515625" style="21" customWidth="1"/>
    <col min="8713" max="8713" width="11" style="21" customWidth="1"/>
    <col min="8714" max="8960" width="9.140625" style="21"/>
    <col min="8961" max="8961" width="54.7109375" style="21" customWidth="1"/>
    <col min="8962" max="8963" width="9.140625" style="21"/>
    <col min="8964" max="8964" width="19.28515625" style="21" customWidth="1"/>
    <col min="8965" max="8966" width="17.85546875" style="21" customWidth="1"/>
    <col min="8967" max="8967" width="10.140625" style="21" customWidth="1"/>
    <col min="8968" max="8968" width="19.28515625" style="21" customWidth="1"/>
    <col min="8969" max="8969" width="11" style="21" customWidth="1"/>
    <col min="8970" max="9216" width="9.140625" style="21"/>
    <col min="9217" max="9217" width="54.7109375" style="21" customWidth="1"/>
    <col min="9218" max="9219" width="9.140625" style="21"/>
    <col min="9220" max="9220" width="19.28515625" style="21" customWidth="1"/>
    <col min="9221" max="9222" width="17.85546875" style="21" customWidth="1"/>
    <col min="9223" max="9223" width="10.140625" style="21" customWidth="1"/>
    <col min="9224" max="9224" width="19.28515625" style="21" customWidth="1"/>
    <col min="9225" max="9225" width="11" style="21" customWidth="1"/>
    <col min="9226" max="9472" width="9.140625" style="21"/>
    <col min="9473" max="9473" width="54.7109375" style="21" customWidth="1"/>
    <col min="9474" max="9475" width="9.140625" style="21"/>
    <col min="9476" max="9476" width="19.28515625" style="21" customWidth="1"/>
    <col min="9477" max="9478" width="17.85546875" style="21" customWidth="1"/>
    <col min="9479" max="9479" width="10.140625" style="21" customWidth="1"/>
    <col min="9480" max="9480" width="19.28515625" style="21" customWidth="1"/>
    <col min="9481" max="9481" width="11" style="21" customWidth="1"/>
    <col min="9482" max="9728" width="9.140625" style="21"/>
    <col min="9729" max="9729" width="54.7109375" style="21" customWidth="1"/>
    <col min="9730" max="9731" width="9.140625" style="21"/>
    <col min="9732" max="9732" width="19.28515625" style="21" customWidth="1"/>
    <col min="9733" max="9734" width="17.85546875" style="21" customWidth="1"/>
    <col min="9735" max="9735" width="10.140625" style="21" customWidth="1"/>
    <col min="9736" max="9736" width="19.28515625" style="21" customWidth="1"/>
    <col min="9737" max="9737" width="11" style="21" customWidth="1"/>
    <col min="9738" max="9984" width="9.140625" style="21"/>
    <col min="9985" max="9985" width="54.7109375" style="21" customWidth="1"/>
    <col min="9986" max="9987" width="9.140625" style="21"/>
    <col min="9988" max="9988" width="19.28515625" style="21" customWidth="1"/>
    <col min="9989" max="9990" width="17.85546875" style="21" customWidth="1"/>
    <col min="9991" max="9991" width="10.140625" style="21" customWidth="1"/>
    <col min="9992" max="9992" width="19.28515625" style="21" customWidth="1"/>
    <col min="9993" max="9993" width="11" style="21" customWidth="1"/>
    <col min="9994" max="10240" width="9.140625" style="21"/>
    <col min="10241" max="10241" width="54.7109375" style="21" customWidth="1"/>
    <col min="10242" max="10243" width="9.140625" style="21"/>
    <col min="10244" max="10244" width="19.28515625" style="21" customWidth="1"/>
    <col min="10245" max="10246" width="17.85546875" style="21" customWidth="1"/>
    <col min="10247" max="10247" width="10.140625" style="21" customWidth="1"/>
    <col min="10248" max="10248" width="19.28515625" style="21" customWidth="1"/>
    <col min="10249" max="10249" width="11" style="21" customWidth="1"/>
    <col min="10250" max="10496" width="9.140625" style="21"/>
    <col min="10497" max="10497" width="54.7109375" style="21" customWidth="1"/>
    <col min="10498" max="10499" width="9.140625" style="21"/>
    <col min="10500" max="10500" width="19.28515625" style="21" customWidth="1"/>
    <col min="10501" max="10502" width="17.85546875" style="21" customWidth="1"/>
    <col min="10503" max="10503" width="10.140625" style="21" customWidth="1"/>
    <col min="10504" max="10504" width="19.28515625" style="21" customWidth="1"/>
    <col min="10505" max="10505" width="11" style="21" customWidth="1"/>
    <col min="10506" max="10752" width="9.140625" style="21"/>
    <col min="10753" max="10753" width="54.7109375" style="21" customWidth="1"/>
    <col min="10754" max="10755" width="9.140625" style="21"/>
    <col min="10756" max="10756" width="19.28515625" style="21" customWidth="1"/>
    <col min="10757" max="10758" width="17.85546875" style="21" customWidth="1"/>
    <col min="10759" max="10759" width="10.140625" style="21" customWidth="1"/>
    <col min="10760" max="10760" width="19.28515625" style="21" customWidth="1"/>
    <col min="10761" max="10761" width="11" style="21" customWidth="1"/>
    <col min="10762" max="11008" width="9.140625" style="21"/>
    <col min="11009" max="11009" width="54.7109375" style="21" customWidth="1"/>
    <col min="11010" max="11011" width="9.140625" style="21"/>
    <col min="11012" max="11012" width="19.28515625" style="21" customWidth="1"/>
    <col min="11013" max="11014" width="17.85546875" style="21" customWidth="1"/>
    <col min="11015" max="11015" width="10.140625" style="21" customWidth="1"/>
    <col min="11016" max="11016" width="19.28515625" style="21" customWidth="1"/>
    <col min="11017" max="11017" width="11" style="21" customWidth="1"/>
    <col min="11018" max="11264" width="9.140625" style="21"/>
    <col min="11265" max="11265" width="54.7109375" style="21" customWidth="1"/>
    <col min="11266" max="11267" width="9.140625" style="21"/>
    <col min="11268" max="11268" width="19.28515625" style="21" customWidth="1"/>
    <col min="11269" max="11270" width="17.85546875" style="21" customWidth="1"/>
    <col min="11271" max="11271" width="10.140625" style="21" customWidth="1"/>
    <col min="11272" max="11272" width="19.28515625" style="21" customWidth="1"/>
    <col min="11273" max="11273" width="11" style="21" customWidth="1"/>
    <col min="11274" max="11520" width="9.140625" style="21"/>
    <col min="11521" max="11521" width="54.7109375" style="21" customWidth="1"/>
    <col min="11522" max="11523" width="9.140625" style="21"/>
    <col min="11524" max="11524" width="19.28515625" style="21" customWidth="1"/>
    <col min="11525" max="11526" width="17.85546875" style="21" customWidth="1"/>
    <col min="11527" max="11527" width="10.140625" style="21" customWidth="1"/>
    <col min="11528" max="11528" width="19.28515625" style="21" customWidth="1"/>
    <col min="11529" max="11529" width="11" style="21" customWidth="1"/>
    <col min="11530" max="11776" width="9.140625" style="21"/>
    <col min="11777" max="11777" width="54.7109375" style="21" customWidth="1"/>
    <col min="11778" max="11779" width="9.140625" style="21"/>
    <col min="11780" max="11780" width="19.28515625" style="21" customWidth="1"/>
    <col min="11781" max="11782" width="17.85546875" style="21" customWidth="1"/>
    <col min="11783" max="11783" width="10.140625" style="21" customWidth="1"/>
    <col min="11784" max="11784" width="19.28515625" style="21" customWidth="1"/>
    <col min="11785" max="11785" width="11" style="21" customWidth="1"/>
    <col min="11786" max="12032" width="9.140625" style="21"/>
    <col min="12033" max="12033" width="54.7109375" style="21" customWidth="1"/>
    <col min="12034" max="12035" width="9.140625" style="21"/>
    <col min="12036" max="12036" width="19.28515625" style="21" customWidth="1"/>
    <col min="12037" max="12038" width="17.85546875" style="21" customWidth="1"/>
    <col min="12039" max="12039" width="10.140625" style="21" customWidth="1"/>
    <col min="12040" max="12040" width="19.28515625" style="21" customWidth="1"/>
    <col min="12041" max="12041" width="11" style="21" customWidth="1"/>
    <col min="12042" max="12288" width="9.140625" style="21"/>
    <col min="12289" max="12289" width="54.7109375" style="21" customWidth="1"/>
    <col min="12290" max="12291" width="9.140625" style="21"/>
    <col min="12292" max="12292" width="19.28515625" style="21" customWidth="1"/>
    <col min="12293" max="12294" width="17.85546875" style="21" customWidth="1"/>
    <col min="12295" max="12295" width="10.140625" style="21" customWidth="1"/>
    <col min="12296" max="12296" width="19.28515625" style="21" customWidth="1"/>
    <col min="12297" max="12297" width="11" style="21" customWidth="1"/>
    <col min="12298" max="12544" width="9.140625" style="21"/>
    <col min="12545" max="12545" width="54.7109375" style="21" customWidth="1"/>
    <col min="12546" max="12547" width="9.140625" style="21"/>
    <col min="12548" max="12548" width="19.28515625" style="21" customWidth="1"/>
    <col min="12549" max="12550" width="17.85546875" style="21" customWidth="1"/>
    <col min="12551" max="12551" width="10.140625" style="21" customWidth="1"/>
    <col min="12552" max="12552" width="19.28515625" style="21" customWidth="1"/>
    <col min="12553" max="12553" width="11" style="21" customWidth="1"/>
    <col min="12554" max="12800" width="9.140625" style="21"/>
    <col min="12801" max="12801" width="54.7109375" style="21" customWidth="1"/>
    <col min="12802" max="12803" width="9.140625" style="21"/>
    <col min="12804" max="12804" width="19.28515625" style="21" customWidth="1"/>
    <col min="12805" max="12806" width="17.85546875" style="21" customWidth="1"/>
    <col min="12807" max="12807" width="10.140625" style="21" customWidth="1"/>
    <col min="12808" max="12808" width="19.28515625" style="21" customWidth="1"/>
    <col min="12809" max="12809" width="11" style="21" customWidth="1"/>
    <col min="12810" max="13056" width="9.140625" style="21"/>
    <col min="13057" max="13057" width="54.7109375" style="21" customWidth="1"/>
    <col min="13058" max="13059" width="9.140625" style="21"/>
    <col min="13060" max="13060" width="19.28515625" style="21" customWidth="1"/>
    <col min="13061" max="13062" width="17.85546875" style="21" customWidth="1"/>
    <col min="13063" max="13063" width="10.140625" style="21" customWidth="1"/>
    <col min="13064" max="13064" width="19.28515625" style="21" customWidth="1"/>
    <col min="13065" max="13065" width="11" style="21" customWidth="1"/>
    <col min="13066" max="13312" width="9.140625" style="21"/>
    <col min="13313" max="13313" width="54.7109375" style="21" customWidth="1"/>
    <col min="13314" max="13315" width="9.140625" style="21"/>
    <col min="13316" max="13316" width="19.28515625" style="21" customWidth="1"/>
    <col min="13317" max="13318" width="17.85546875" style="21" customWidth="1"/>
    <col min="13319" max="13319" width="10.140625" style="21" customWidth="1"/>
    <col min="13320" max="13320" width="19.28515625" style="21" customWidth="1"/>
    <col min="13321" max="13321" width="11" style="21" customWidth="1"/>
    <col min="13322" max="13568" width="9.140625" style="21"/>
    <col min="13569" max="13569" width="54.7109375" style="21" customWidth="1"/>
    <col min="13570" max="13571" width="9.140625" style="21"/>
    <col min="13572" max="13572" width="19.28515625" style="21" customWidth="1"/>
    <col min="13573" max="13574" width="17.85546875" style="21" customWidth="1"/>
    <col min="13575" max="13575" width="10.140625" style="21" customWidth="1"/>
    <col min="13576" max="13576" width="19.28515625" style="21" customWidth="1"/>
    <col min="13577" max="13577" width="11" style="21" customWidth="1"/>
    <col min="13578" max="13824" width="9.140625" style="21"/>
    <col min="13825" max="13825" width="54.7109375" style="21" customWidth="1"/>
    <col min="13826" max="13827" width="9.140625" style="21"/>
    <col min="13828" max="13828" width="19.28515625" style="21" customWidth="1"/>
    <col min="13829" max="13830" width="17.85546875" style="21" customWidth="1"/>
    <col min="13831" max="13831" width="10.140625" style="21" customWidth="1"/>
    <col min="13832" max="13832" width="19.28515625" style="21" customWidth="1"/>
    <col min="13833" max="13833" width="11" style="21" customWidth="1"/>
    <col min="13834" max="14080" width="9.140625" style="21"/>
    <col min="14081" max="14081" width="54.7109375" style="21" customWidth="1"/>
    <col min="14082" max="14083" width="9.140625" style="21"/>
    <col min="14084" max="14084" width="19.28515625" style="21" customWidth="1"/>
    <col min="14085" max="14086" width="17.85546875" style="21" customWidth="1"/>
    <col min="14087" max="14087" width="10.140625" style="21" customWidth="1"/>
    <col min="14088" max="14088" width="19.28515625" style="21" customWidth="1"/>
    <col min="14089" max="14089" width="11" style="21" customWidth="1"/>
    <col min="14090" max="14336" width="9.140625" style="21"/>
    <col min="14337" max="14337" width="54.7109375" style="21" customWidth="1"/>
    <col min="14338" max="14339" width="9.140625" style="21"/>
    <col min="14340" max="14340" width="19.28515625" style="21" customWidth="1"/>
    <col min="14341" max="14342" width="17.85546875" style="21" customWidth="1"/>
    <col min="14343" max="14343" width="10.140625" style="21" customWidth="1"/>
    <col min="14344" max="14344" width="19.28515625" style="21" customWidth="1"/>
    <col min="14345" max="14345" width="11" style="21" customWidth="1"/>
    <col min="14346" max="14592" width="9.140625" style="21"/>
    <col min="14593" max="14593" width="54.7109375" style="21" customWidth="1"/>
    <col min="14594" max="14595" width="9.140625" style="21"/>
    <col min="14596" max="14596" width="19.28515625" style="21" customWidth="1"/>
    <col min="14597" max="14598" width="17.85546875" style="21" customWidth="1"/>
    <col min="14599" max="14599" width="10.140625" style="21" customWidth="1"/>
    <col min="14600" max="14600" width="19.28515625" style="21" customWidth="1"/>
    <col min="14601" max="14601" width="11" style="21" customWidth="1"/>
    <col min="14602" max="14848" width="9.140625" style="21"/>
    <col min="14849" max="14849" width="54.7109375" style="21" customWidth="1"/>
    <col min="14850" max="14851" width="9.140625" style="21"/>
    <col min="14852" max="14852" width="19.28515625" style="21" customWidth="1"/>
    <col min="14853" max="14854" width="17.85546875" style="21" customWidth="1"/>
    <col min="14855" max="14855" width="10.140625" style="21" customWidth="1"/>
    <col min="14856" max="14856" width="19.28515625" style="21" customWidth="1"/>
    <col min="14857" max="14857" width="11" style="21" customWidth="1"/>
    <col min="14858" max="15104" width="9.140625" style="21"/>
    <col min="15105" max="15105" width="54.7109375" style="21" customWidth="1"/>
    <col min="15106" max="15107" width="9.140625" style="21"/>
    <col min="15108" max="15108" width="19.28515625" style="21" customWidth="1"/>
    <col min="15109" max="15110" width="17.85546875" style="21" customWidth="1"/>
    <col min="15111" max="15111" width="10.140625" style="21" customWidth="1"/>
    <col min="15112" max="15112" width="19.28515625" style="21" customWidth="1"/>
    <col min="15113" max="15113" width="11" style="21" customWidth="1"/>
    <col min="15114" max="15360" width="9.140625" style="21"/>
    <col min="15361" max="15361" width="54.7109375" style="21" customWidth="1"/>
    <col min="15362" max="15363" width="9.140625" style="21"/>
    <col min="15364" max="15364" width="19.28515625" style="21" customWidth="1"/>
    <col min="15365" max="15366" width="17.85546875" style="21" customWidth="1"/>
    <col min="15367" max="15367" width="10.140625" style="21" customWidth="1"/>
    <col min="15368" max="15368" width="19.28515625" style="21" customWidth="1"/>
    <col min="15369" max="15369" width="11" style="21" customWidth="1"/>
    <col min="15370" max="15616" width="9.140625" style="21"/>
    <col min="15617" max="15617" width="54.7109375" style="21" customWidth="1"/>
    <col min="15618" max="15619" width="9.140625" style="21"/>
    <col min="15620" max="15620" width="19.28515625" style="21" customWidth="1"/>
    <col min="15621" max="15622" width="17.85546875" style="21" customWidth="1"/>
    <col min="15623" max="15623" width="10.140625" style="21" customWidth="1"/>
    <col min="15624" max="15624" width="19.28515625" style="21" customWidth="1"/>
    <col min="15625" max="15625" width="11" style="21" customWidth="1"/>
    <col min="15626" max="15872" width="9.140625" style="21"/>
    <col min="15873" max="15873" width="54.7109375" style="21" customWidth="1"/>
    <col min="15874" max="15875" width="9.140625" style="21"/>
    <col min="15876" max="15876" width="19.28515625" style="21" customWidth="1"/>
    <col min="15877" max="15878" width="17.85546875" style="21" customWidth="1"/>
    <col min="15879" max="15879" width="10.140625" style="21" customWidth="1"/>
    <col min="15880" max="15880" width="19.28515625" style="21" customWidth="1"/>
    <col min="15881" max="15881" width="11" style="21" customWidth="1"/>
    <col min="15882" max="16128" width="9.140625" style="21"/>
    <col min="16129" max="16129" width="54.7109375" style="21" customWidth="1"/>
    <col min="16130" max="16131" width="9.140625" style="21"/>
    <col min="16132" max="16132" width="19.28515625" style="21" customWidth="1"/>
    <col min="16133" max="16134" width="17.85546875" style="21" customWidth="1"/>
    <col min="16135" max="16135" width="10.140625" style="21" customWidth="1"/>
    <col min="16136" max="16136" width="19.28515625" style="21" customWidth="1"/>
    <col min="16137" max="16137" width="11" style="21" customWidth="1"/>
    <col min="16138" max="16384" width="9.140625" style="21"/>
  </cols>
  <sheetData>
    <row r="1" spans="1:8" ht="24.75" customHeight="1" x14ac:dyDescent="0.25">
      <c r="A1" s="100" t="s">
        <v>75</v>
      </c>
      <c r="B1" s="101"/>
      <c r="C1" s="101"/>
      <c r="D1" s="101"/>
      <c r="E1" s="101"/>
      <c r="F1" s="101"/>
      <c r="G1" s="101"/>
      <c r="H1" s="101"/>
    </row>
    <row r="2" spans="1:8" s="19" customFormat="1" ht="32.25" customHeight="1" x14ac:dyDescent="0.25">
      <c r="A2" s="102" t="s">
        <v>1</v>
      </c>
      <c r="B2" s="102" t="s">
        <v>19</v>
      </c>
      <c r="C2" s="102" t="s">
        <v>22</v>
      </c>
      <c r="D2" s="102" t="s">
        <v>35</v>
      </c>
      <c r="E2" s="102"/>
      <c r="F2" s="102"/>
      <c r="G2" s="102"/>
      <c r="H2" s="102"/>
    </row>
    <row r="3" spans="1:8" s="19" customFormat="1" ht="16.5" x14ac:dyDescent="0.25">
      <c r="A3" s="102"/>
      <c r="B3" s="102"/>
      <c r="C3" s="102"/>
      <c r="D3" s="102" t="s">
        <v>20</v>
      </c>
      <c r="E3" s="102" t="s">
        <v>9</v>
      </c>
      <c r="F3" s="102"/>
      <c r="G3" s="102"/>
      <c r="H3" s="102"/>
    </row>
    <row r="4" spans="1:8" s="19" customFormat="1" ht="148.5" x14ac:dyDescent="0.25">
      <c r="A4" s="102"/>
      <c r="B4" s="102"/>
      <c r="C4" s="102"/>
      <c r="D4" s="102"/>
      <c r="E4" s="53" t="s">
        <v>36</v>
      </c>
      <c r="F4" s="53" t="s">
        <v>34</v>
      </c>
      <c r="G4" s="53" t="s">
        <v>37</v>
      </c>
      <c r="H4" s="53" t="s">
        <v>70</v>
      </c>
    </row>
    <row r="5" spans="1:8" x14ac:dyDescent="0.25">
      <c r="A5" s="54">
        <v>1</v>
      </c>
      <c r="B5" s="54">
        <v>2</v>
      </c>
      <c r="C5" s="54">
        <v>3</v>
      </c>
      <c r="D5" s="54">
        <v>4</v>
      </c>
      <c r="E5" s="54">
        <v>5</v>
      </c>
      <c r="F5" s="54">
        <v>6</v>
      </c>
      <c r="G5" s="54">
        <v>7</v>
      </c>
      <c r="H5" s="54">
        <v>8</v>
      </c>
    </row>
    <row r="6" spans="1:8" s="18" customFormat="1" ht="27" customHeight="1" x14ac:dyDescent="0.2">
      <c r="A6" s="17" t="s">
        <v>38</v>
      </c>
      <c r="B6" s="50">
        <v>100</v>
      </c>
      <c r="C6" s="50" t="s">
        <v>39</v>
      </c>
      <c r="D6" s="20">
        <f t="shared" ref="D6:D47" si="0">E6+F6+G6+H6</f>
        <v>133404.93</v>
      </c>
      <c r="E6" s="20"/>
      <c r="F6" s="20"/>
      <c r="G6" s="20"/>
      <c r="H6" s="20">
        <v>133404.93</v>
      </c>
    </row>
    <row r="7" spans="1:8" s="18" customFormat="1" ht="16.5" x14ac:dyDescent="0.2">
      <c r="A7" s="60" t="s">
        <v>40</v>
      </c>
      <c r="B7" s="61">
        <v>200</v>
      </c>
      <c r="C7" s="61" t="s">
        <v>39</v>
      </c>
      <c r="D7" s="62">
        <f t="shared" si="0"/>
        <v>34760573</v>
      </c>
      <c r="E7" s="62">
        <f>SUM(E8:E19)</f>
        <v>9251493</v>
      </c>
      <c r="F7" s="62">
        <f>SUM(F8:F19)</f>
        <v>19926880</v>
      </c>
      <c r="G7" s="62">
        <f>SUM(G8:G19)</f>
        <v>0</v>
      </c>
      <c r="H7" s="62">
        <f>SUM(H8:H13)</f>
        <v>5582200</v>
      </c>
    </row>
    <row r="8" spans="1:8" ht="15" customHeight="1" x14ac:dyDescent="0.25">
      <c r="A8" s="55" t="s">
        <v>9</v>
      </c>
      <c r="B8" s="53"/>
      <c r="C8" s="53"/>
      <c r="D8" s="56">
        <f t="shared" si="0"/>
        <v>0</v>
      </c>
      <c r="E8" s="56"/>
      <c r="F8" s="56"/>
      <c r="G8" s="56"/>
      <c r="H8" s="56"/>
    </row>
    <row r="9" spans="1:8" ht="33" x14ac:dyDescent="0.25">
      <c r="A9" s="55" t="s">
        <v>41</v>
      </c>
      <c r="B9" s="53">
        <v>210</v>
      </c>
      <c r="C9" s="53">
        <v>131</v>
      </c>
      <c r="D9" s="56">
        <f t="shared" si="0"/>
        <v>28568373</v>
      </c>
      <c r="E9" s="56">
        <f>E21-E10</f>
        <v>8641493</v>
      </c>
      <c r="F9" s="56">
        <f>F21</f>
        <v>19926880</v>
      </c>
      <c r="G9" s="56">
        <f>G21</f>
        <v>0</v>
      </c>
      <c r="H9" s="56">
        <f>0</f>
        <v>0</v>
      </c>
    </row>
    <row r="10" spans="1:8" ht="49.5" x14ac:dyDescent="0.25">
      <c r="A10" s="55" t="s">
        <v>42</v>
      </c>
      <c r="B10" s="53">
        <v>220</v>
      </c>
      <c r="C10" s="53">
        <v>152</v>
      </c>
      <c r="D10" s="56">
        <f t="shared" si="0"/>
        <v>610000</v>
      </c>
      <c r="E10" s="56">
        <v>610000</v>
      </c>
      <c r="F10" s="56"/>
      <c r="G10" s="56"/>
      <c r="H10" s="56"/>
    </row>
    <row r="11" spans="1:8" ht="23.25" customHeight="1" x14ac:dyDescent="0.25">
      <c r="A11" s="55" t="s">
        <v>43</v>
      </c>
      <c r="B11" s="53">
        <v>230</v>
      </c>
      <c r="C11" s="53">
        <v>151</v>
      </c>
      <c r="D11" s="56">
        <f t="shared" si="0"/>
        <v>0</v>
      </c>
      <c r="E11" s="56"/>
      <c r="F11" s="56"/>
      <c r="G11" s="56"/>
      <c r="H11" s="56"/>
    </row>
    <row r="12" spans="1:8" ht="82.5" x14ac:dyDescent="0.25">
      <c r="A12" s="55" t="s">
        <v>44</v>
      </c>
      <c r="B12" s="53">
        <v>240</v>
      </c>
      <c r="C12" s="53">
        <v>131</v>
      </c>
      <c r="D12" s="56">
        <f t="shared" si="0"/>
        <v>5580900</v>
      </c>
      <c r="E12" s="56"/>
      <c r="F12" s="56"/>
      <c r="G12" s="56"/>
      <c r="H12" s="56">
        <f>5712089.02-131189.02</f>
        <v>5580900</v>
      </c>
    </row>
    <row r="13" spans="1:8" ht="33" customHeight="1" x14ac:dyDescent="0.25">
      <c r="A13" s="55" t="s">
        <v>45</v>
      </c>
      <c r="B13" s="53">
        <v>250</v>
      </c>
      <c r="C13" s="53"/>
      <c r="D13" s="56">
        <f t="shared" si="0"/>
        <v>1300</v>
      </c>
      <c r="E13" s="56">
        <f t="shared" ref="E13:G13" si="1">E15+E16+E17+E18+E19</f>
        <v>0</v>
      </c>
      <c r="F13" s="56">
        <f t="shared" si="1"/>
        <v>0</v>
      </c>
      <c r="G13" s="56">
        <f t="shared" si="1"/>
        <v>0</v>
      </c>
      <c r="H13" s="56">
        <f>H15+H16+H17+H18+H19</f>
        <v>1300</v>
      </c>
    </row>
    <row r="14" spans="1:8" ht="16.5" x14ac:dyDescent="0.25">
      <c r="A14" s="55" t="s">
        <v>9</v>
      </c>
      <c r="B14" s="53"/>
      <c r="C14" s="53"/>
      <c r="D14" s="56">
        <f t="shared" si="0"/>
        <v>0</v>
      </c>
      <c r="E14" s="56"/>
      <c r="F14" s="56"/>
      <c r="G14" s="56"/>
      <c r="H14" s="56"/>
    </row>
    <row r="15" spans="1:8" ht="33" x14ac:dyDescent="0.25">
      <c r="A15" s="55" t="s">
        <v>46</v>
      </c>
      <c r="B15" s="53">
        <v>251</v>
      </c>
      <c r="C15" s="53">
        <v>121</v>
      </c>
      <c r="D15" s="56">
        <f t="shared" si="0"/>
        <v>300</v>
      </c>
      <c r="E15" s="56"/>
      <c r="F15" s="56"/>
      <c r="G15" s="56"/>
      <c r="H15" s="57">
        <f>1136.86-836.86</f>
        <v>300</v>
      </c>
    </row>
    <row r="16" spans="1:8" ht="19.5" customHeight="1" x14ac:dyDescent="0.25">
      <c r="A16" s="55" t="s">
        <v>76</v>
      </c>
      <c r="B16" s="53">
        <v>252</v>
      </c>
      <c r="C16" s="53">
        <v>135</v>
      </c>
      <c r="D16" s="56">
        <f t="shared" si="0"/>
        <v>1000</v>
      </c>
      <c r="E16" s="56"/>
      <c r="F16" s="56"/>
      <c r="G16" s="56"/>
      <c r="H16" s="57">
        <f>2379.05-1379.05</f>
        <v>1000</v>
      </c>
    </row>
    <row r="17" spans="1:9" ht="16.5" x14ac:dyDescent="0.25">
      <c r="A17" s="55" t="s">
        <v>77</v>
      </c>
      <c r="B17" s="53">
        <v>253</v>
      </c>
      <c r="C17" s="53">
        <v>141</v>
      </c>
      <c r="D17" s="56">
        <f t="shared" si="0"/>
        <v>0</v>
      </c>
      <c r="E17" s="56"/>
      <c r="F17" s="56"/>
      <c r="G17" s="56"/>
      <c r="H17" s="57"/>
    </row>
    <row r="18" spans="1:9" ht="18.75" customHeight="1" x14ac:dyDescent="0.25">
      <c r="A18" s="55" t="s">
        <v>71</v>
      </c>
      <c r="B18" s="53">
        <v>254</v>
      </c>
      <c r="C18" s="53">
        <v>155</v>
      </c>
      <c r="D18" s="56">
        <f t="shared" si="0"/>
        <v>0</v>
      </c>
      <c r="E18" s="56"/>
      <c r="F18" s="56"/>
      <c r="G18" s="56"/>
      <c r="H18" s="57"/>
    </row>
    <row r="19" spans="1:9" ht="18.75" customHeight="1" x14ac:dyDescent="0.25">
      <c r="A19" s="55" t="s">
        <v>78</v>
      </c>
      <c r="B19" s="53">
        <v>255</v>
      </c>
      <c r="C19" s="53">
        <v>446</v>
      </c>
      <c r="D19" s="56">
        <f t="shared" si="0"/>
        <v>0</v>
      </c>
      <c r="E19" s="56"/>
      <c r="F19" s="56"/>
      <c r="G19" s="56"/>
      <c r="H19" s="57"/>
    </row>
    <row r="20" spans="1:9" s="18" customFormat="1" ht="33" x14ac:dyDescent="0.2">
      <c r="A20" s="17" t="s">
        <v>47</v>
      </c>
      <c r="B20" s="50">
        <v>300</v>
      </c>
      <c r="C20" s="50" t="s">
        <v>39</v>
      </c>
      <c r="D20" s="20">
        <f t="shared" si="0"/>
        <v>0</v>
      </c>
      <c r="E20" s="20"/>
      <c r="F20" s="20"/>
      <c r="G20" s="20"/>
      <c r="H20" s="33"/>
    </row>
    <row r="21" spans="1:9" s="18" customFormat="1" ht="17.25" customHeight="1" x14ac:dyDescent="0.2">
      <c r="A21" s="46" t="s">
        <v>48</v>
      </c>
      <c r="B21" s="47">
        <v>400</v>
      </c>
      <c r="C21" s="47" t="s">
        <v>39</v>
      </c>
      <c r="D21" s="49">
        <f t="shared" si="0"/>
        <v>34893977.93</v>
      </c>
      <c r="E21" s="49">
        <f>E23+E29+E43</f>
        <v>9251493</v>
      </c>
      <c r="F21" s="49">
        <f>F23+F29+F43</f>
        <v>19926880</v>
      </c>
      <c r="G21" s="49">
        <f>G23+G29+G43</f>
        <v>0</v>
      </c>
      <c r="H21" s="49">
        <f>H23+H29+H43</f>
        <v>5715604.9299999997</v>
      </c>
    </row>
    <row r="22" spans="1:9" ht="16.5" x14ac:dyDescent="0.25">
      <c r="A22" s="55" t="s">
        <v>9</v>
      </c>
      <c r="B22" s="53"/>
      <c r="C22" s="53"/>
      <c r="D22" s="56">
        <f t="shared" si="0"/>
        <v>0</v>
      </c>
      <c r="E22" s="56"/>
      <c r="F22" s="56"/>
      <c r="G22" s="56"/>
      <c r="H22" s="56"/>
    </row>
    <row r="23" spans="1:9" s="18" customFormat="1" ht="16.5" x14ac:dyDescent="0.2">
      <c r="A23" s="46" t="s">
        <v>49</v>
      </c>
      <c r="B23" s="47">
        <v>410</v>
      </c>
      <c r="C23" s="47">
        <v>110</v>
      </c>
      <c r="D23" s="49">
        <f t="shared" si="0"/>
        <v>23493240</v>
      </c>
      <c r="E23" s="49">
        <f>SUM(E24:E28)</f>
        <v>3967360</v>
      </c>
      <c r="F23" s="49">
        <f>SUM(F24:F28)</f>
        <v>19525880</v>
      </c>
      <c r="G23" s="49">
        <f>SUM(G24:G28)</f>
        <v>0</v>
      </c>
      <c r="H23" s="49">
        <f>SUM(H24:H28)</f>
        <v>0</v>
      </c>
    </row>
    <row r="24" spans="1:9" ht="16.5" x14ac:dyDescent="0.25">
      <c r="A24" s="55" t="s">
        <v>9</v>
      </c>
      <c r="B24" s="53"/>
      <c r="C24" s="53"/>
      <c r="D24" s="56">
        <f t="shared" si="0"/>
        <v>0</v>
      </c>
      <c r="E24" s="56"/>
      <c r="F24" s="56"/>
      <c r="G24" s="56"/>
      <c r="H24" s="56"/>
    </row>
    <row r="25" spans="1:9" ht="26.25" customHeight="1" x14ac:dyDescent="0.25">
      <c r="A25" s="55" t="s">
        <v>50</v>
      </c>
      <c r="B25" s="53">
        <v>411</v>
      </c>
      <c r="C25" s="53">
        <v>111</v>
      </c>
      <c r="D25" s="56">
        <f t="shared" si="0"/>
        <v>18020000</v>
      </c>
      <c r="E25" s="57">
        <v>3044000</v>
      </c>
      <c r="F25" s="57">
        <v>14976000</v>
      </c>
      <c r="G25" s="56"/>
      <c r="H25" s="56"/>
    </row>
    <row r="26" spans="1:9" ht="39" customHeight="1" x14ac:dyDescent="0.25">
      <c r="A26" s="55" t="s">
        <v>79</v>
      </c>
      <c r="B26" s="53">
        <v>412</v>
      </c>
      <c r="C26" s="53">
        <v>111</v>
      </c>
      <c r="D26" s="56">
        <f t="shared" si="0"/>
        <v>20100</v>
      </c>
      <c r="E26" s="57">
        <v>1500</v>
      </c>
      <c r="F26" s="57">
        <v>18600</v>
      </c>
      <c r="G26" s="56"/>
      <c r="H26" s="56"/>
    </row>
    <row r="27" spans="1:9" ht="49.5" x14ac:dyDescent="0.25">
      <c r="A27" s="55" t="s">
        <v>51</v>
      </c>
      <c r="B27" s="53">
        <v>413</v>
      </c>
      <c r="C27" s="53">
        <v>112</v>
      </c>
      <c r="D27" s="56">
        <f t="shared" si="0"/>
        <v>5040</v>
      </c>
      <c r="E27" s="57">
        <v>2160</v>
      </c>
      <c r="F27" s="57">
        <v>2880</v>
      </c>
      <c r="G27" s="56"/>
      <c r="H27" s="56"/>
    </row>
    <row r="28" spans="1:9" ht="82.5" x14ac:dyDescent="0.25">
      <c r="A28" s="55" t="s">
        <v>52</v>
      </c>
      <c r="B28" s="53">
        <v>414</v>
      </c>
      <c r="C28" s="53">
        <v>119</v>
      </c>
      <c r="D28" s="56">
        <f t="shared" si="0"/>
        <v>5448100</v>
      </c>
      <c r="E28" s="57">
        <v>919700</v>
      </c>
      <c r="F28" s="57">
        <v>4528400</v>
      </c>
      <c r="G28" s="56"/>
      <c r="H28" s="56"/>
    </row>
    <row r="29" spans="1:9" s="18" customFormat="1" ht="49.5" x14ac:dyDescent="0.2">
      <c r="A29" s="46" t="s">
        <v>53</v>
      </c>
      <c r="B29" s="47">
        <v>420</v>
      </c>
      <c r="C29" s="47">
        <v>240</v>
      </c>
      <c r="D29" s="49">
        <f t="shared" si="0"/>
        <v>10944537.93</v>
      </c>
      <c r="E29" s="49">
        <f>SUM(E30:E40)</f>
        <v>4827933</v>
      </c>
      <c r="F29" s="49">
        <f>SUM(F30:F40)</f>
        <v>401000</v>
      </c>
      <c r="G29" s="49">
        <f>SUM(G30:G40)</f>
        <v>0</v>
      </c>
      <c r="H29" s="49">
        <f>SUM(H30:H40)</f>
        <v>5715604.9299999997</v>
      </c>
      <c r="I29" s="63">
        <f>F29+E29</f>
        <v>5228933</v>
      </c>
    </row>
    <row r="30" spans="1:9" ht="16.5" x14ac:dyDescent="0.25">
      <c r="A30" s="55" t="s">
        <v>3</v>
      </c>
      <c r="B30" s="58"/>
      <c r="C30" s="53"/>
      <c r="D30" s="56">
        <f t="shared" si="0"/>
        <v>0</v>
      </c>
      <c r="E30" s="56"/>
      <c r="F30" s="56"/>
      <c r="G30" s="56"/>
      <c r="H30" s="56"/>
    </row>
    <row r="31" spans="1:9" ht="38.25" customHeight="1" x14ac:dyDescent="0.25">
      <c r="A31" s="55" t="s">
        <v>54</v>
      </c>
      <c r="B31" s="53">
        <v>421</v>
      </c>
      <c r="C31" s="53">
        <v>243</v>
      </c>
      <c r="D31" s="56">
        <f t="shared" si="0"/>
        <v>0</v>
      </c>
      <c r="E31" s="57"/>
      <c r="F31" s="56"/>
      <c r="G31" s="56"/>
      <c r="H31" s="56"/>
    </row>
    <row r="32" spans="1:9" ht="16.5" x14ac:dyDescent="0.25">
      <c r="A32" s="55" t="s">
        <v>55</v>
      </c>
      <c r="B32" s="53">
        <v>422</v>
      </c>
      <c r="C32" s="53">
        <v>244</v>
      </c>
      <c r="D32" s="56">
        <f t="shared" si="0"/>
        <v>33280</v>
      </c>
      <c r="E32" s="57">
        <v>33280</v>
      </c>
      <c r="F32" s="56"/>
      <c r="G32" s="56"/>
      <c r="H32" s="56"/>
    </row>
    <row r="33" spans="1:8" ht="16.5" x14ac:dyDescent="0.25">
      <c r="A33" s="55" t="s">
        <v>56</v>
      </c>
      <c r="B33" s="53">
        <v>423</v>
      </c>
      <c r="C33" s="53">
        <v>244</v>
      </c>
      <c r="D33" s="56">
        <f t="shared" si="0"/>
        <v>0</v>
      </c>
      <c r="E33" s="57"/>
      <c r="F33" s="56"/>
      <c r="G33" s="56"/>
      <c r="H33" s="56"/>
    </row>
    <row r="34" spans="1:8" ht="16.5" x14ac:dyDescent="0.25">
      <c r="A34" s="55" t="s">
        <v>57</v>
      </c>
      <c r="B34" s="53">
        <v>424</v>
      </c>
      <c r="C34" s="53">
        <v>244</v>
      </c>
      <c r="D34" s="56">
        <f t="shared" si="0"/>
        <v>2373279.0499999998</v>
      </c>
      <c r="E34" s="57">
        <v>2370900</v>
      </c>
      <c r="F34" s="56"/>
      <c r="G34" s="56"/>
      <c r="H34" s="56">
        <v>2379.0500000000002</v>
      </c>
    </row>
    <row r="35" spans="1:8" ht="16.5" x14ac:dyDescent="0.25">
      <c r="A35" s="55" t="s">
        <v>58</v>
      </c>
      <c r="B35" s="53">
        <v>425</v>
      </c>
      <c r="C35" s="53">
        <v>244</v>
      </c>
      <c r="D35" s="56">
        <f t="shared" si="0"/>
        <v>0</v>
      </c>
      <c r="E35" s="57"/>
      <c r="F35" s="56"/>
      <c r="G35" s="56"/>
      <c r="H35" s="56"/>
    </row>
    <row r="36" spans="1:8" ht="33" x14ac:dyDescent="0.25">
      <c r="A36" s="55" t="s">
        <v>59</v>
      </c>
      <c r="B36" s="53">
        <v>426</v>
      </c>
      <c r="C36" s="53">
        <v>244</v>
      </c>
      <c r="D36" s="56">
        <f t="shared" si="0"/>
        <v>687000</v>
      </c>
      <c r="E36" s="57">
        <v>687000</v>
      </c>
      <c r="F36" s="56"/>
      <c r="G36" s="56"/>
      <c r="H36" s="56"/>
    </row>
    <row r="37" spans="1:8" ht="16.5" x14ac:dyDescent="0.25">
      <c r="A37" s="55" t="s">
        <v>60</v>
      </c>
      <c r="B37" s="53">
        <v>427</v>
      </c>
      <c r="C37" s="53">
        <v>244</v>
      </c>
      <c r="D37" s="56">
        <f t="shared" si="0"/>
        <v>637881.57999999996</v>
      </c>
      <c r="E37" s="57">
        <v>432820</v>
      </c>
      <c r="F37" s="56"/>
      <c r="G37" s="56"/>
      <c r="H37" s="56">
        <v>205061.58</v>
      </c>
    </row>
    <row r="38" spans="1:8" ht="16.5" x14ac:dyDescent="0.25">
      <c r="A38" s="55" t="s">
        <v>61</v>
      </c>
      <c r="B38" s="53">
        <v>428</v>
      </c>
      <c r="C38" s="53">
        <v>244</v>
      </c>
      <c r="D38" s="56">
        <f t="shared" si="0"/>
        <v>200500</v>
      </c>
      <c r="E38" s="57"/>
      <c r="F38" s="56">
        <v>200500</v>
      </c>
      <c r="G38" s="56"/>
      <c r="H38" s="56"/>
    </row>
    <row r="39" spans="1:8" ht="16.5" x14ac:dyDescent="0.25">
      <c r="A39" s="55" t="s">
        <v>62</v>
      </c>
      <c r="B39" s="53">
        <v>429</v>
      </c>
      <c r="C39" s="53">
        <v>244</v>
      </c>
      <c r="D39" s="56">
        <f t="shared" si="0"/>
        <v>7012597.2999999998</v>
      </c>
      <c r="E39" s="57">
        <v>1303933</v>
      </c>
      <c r="F39" s="56">
        <v>200500</v>
      </c>
      <c r="G39" s="56"/>
      <c r="H39" s="56">
        <v>5508164.2999999998</v>
      </c>
    </row>
    <row r="40" spans="1:8" ht="16.5" x14ac:dyDescent="0.25">
      <c r="A40" s="55" t="s">
        <v>69</v>
      </c>
      <c r="B40" s="53">
        <v>430</v>
      </c>
      <c r="C40" s="53">
        <v>244</v>
      </c>
      <c r="D40" s="56">
        <f t="shared" si="0"/>
        <v>0</v>
      </c>
      <c r="E40" s="57"/>
      <c r="F40" s="56"/>
      <c r="G40" s="56"/>
      <c r="H40" s="56"/>
    </row>
    <row r="41" spans="1:8" ht="33" x14ac:dyDescent="0.25">
      <c r="A41" s="55" t="s">
        <v>80</v>
      </c>
      <c r="B41" s="53">
        <v>431</v>
      </c>
      <c r="C41" s="53">
        <v>321</v>
      </c>
      <c r="D41" s="56">
        <f t="shared" si="0"/>
        <v>0</v>
      </c>
      <c r="E41" s="57"/>
      <c r="F41" s="56"/>
      <c r="G41" s="56"/>
      <c r="H41" s="56"/>
    </row>
    <row r="42" spans="1:8" ht="16.5" x14ac:dyDescent="0.25">
      <c r="A42" s="55" t="s">
        <v>81</v>
      </c>
      <c r="B42" s="53">
        <v>440</v>
      </c>
      <c r="C42" s="53">
        <v>830</v>
      </c>
      <c r="D42" s="56">
        <f t="shared" si="0"/>
        <v>0</v>
      </c>
      <c r="E42" s="56"/>
      <c r="F42" s="56"/>
      <c r="G42" s="56"/>
      <c r="H42" s="56"/>
    </row>
    <row r="43" spans="1:8" s="18" customFormat="1" ht="33" x14ac:dyDescent="0.2">
      <c r="A43" s="46" t="s">
        <v>63</v>
      </c>
      <c r="B43" s="47">
        <v>450</v>
      </c>
      <c r="C43" s="47">
        <v>850</v>
      </c>
      <c r="D43" s="49">
        <f t="shared" si="0"/>
        <v>456200</v>
      </c>
      <c r="E43" s="49">
        <f>SUM(E44:E47)</f>
        <v>456200</v>
      </c>
      <c r="F43" s="49">
        <f>SUM(F44:F47)</f>
        <v>0</v>
      </c>
      <c r="G43" s="49">
        <f>SUM(G44:G47)</f>
        <v>0</v>
      </c>
      <c r="H43" s="49">
        <f>SUM(H44:H47)</f>
        <v>0</v>
      </c>
    </row>
    <row r="44" spans="1:8" ht="16.5" x14ac:dyDescent="0.25">
      <c r="A44" s="55" t="s">
        <v>3</v>
      </c>
      <c r="B44" s="53"/>
      <c r="C44" s="53"/>
      <c r="D44" s="56">
        <f t="shared" si="0"/>
        <v>0</v>
      </c>
      <c r="E44" s="56"/>
      <c r="F44" s="56"/>
      <c r="G44" s="56"/>
      <c r="H44" s="56"/>
    </row>
    <row r="45" spans="1:8" ht="33" x14ac:dyDescent="0.25">
      <c r="A45" s="55" t="s">
        <v>64</v>
      </c>
      <c r="B45" s="53">
        <v>451</v>
      </c>
      <c r="C45" s="53">
        <v>851</v>
      </c>
      <c r="D45" s="56">
        <f t="shared" si="0"/>
        <v>455800</v>
      </c>
      <c r="E45" s="57">
        <v>455800</v>
      </c>
      <c r="F45" s="56"/>
      <c r="G45" s="56"/>
      <c r="H45" s="56"/>
    </row>
    <row r="46" spans="1:8" ht="16.5" x14ac:dyDescent="0.25">
      <c r="A46" s="55" t="s">
        <v>65</v>
      </c>
      <c r="B46" s="53">
        <v>452</v>
      </c>
      <c r="C46" s="53">
        <v>852</v>
      </c>
      <c r="D46" s="56">
        <f t="shared" si="0"/>
        <v>0</v>
      </c>
      <c r="E46" s="57"/>
      <c r="F46" s="56"/>
      <c r="G46" s="56"/>
      <c r="H46" s="56"/>
    </row>
    <row r="47" spans="1:8" ht="16.5" x14ac:dyDescent="0.25">
      <c r="A47" s="55" t="s">
        <v>66</v>
      </c>
      <c r="B47" s="53">
        <v>453</v>
      </c>
      <c r="C47" s="53">
        <v>853</v>
      </c>
      <c r="D47" s="56">
        <f t="shared" si="0"/>
        <v>400</v>
      </c>
      <c r="E47" s="57">
        <v>400</v>
      </c>
      <c r="F47" s="56"/>
      <c r="G47" s="56"/>
      <c r="H47" s="56"/>
    </row>
  </sheetData>
  <mergeCells count="7">
    <mergeCell ref="A1:H1"/>
    <mergeCell ref="A2:A4"/>
    <mergeCell ref="B2:B4"/>
    <mergeCell ref="C2:C4"/>
    <mergeCell ref="D2:H2"/>
    <mergeCell ref="D3:D4"/>
    <mergeCell ref="E3:H3"/>
  </mergeCells>
  <pageMargins left="0.78740157480314965" right="0.39370078740157483" top="0.39370078740157483" bottom="0.39370078740157483" header="0" footer="0"/>
  <pageSetup paperSize="9" scale="57" fitToWidth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tabSelected="1" view="pageBreakPreview" topLeftCell="A4" zoomScale="90" zoomScaleSheetLayoutView="90" workbookViewId="0">
      <selection activeCell="H11" sqref="H11:I11"/>
    </sheetView>
  </sheetViews>
  <sheetFormatPr defaultRowHeight="12" x14ac:dyDescent="0.2"/>
  <cols>
    <col min="1" max="1" width="31.5703125" style="3" customWidth="1"/>
    <col min="2" max="2" width="9.140625" style="7"/>
    <col min="3" max="3" width="9.140625" style="8"/>
    <col min="4" max="5" width="17.28515625" style="3" customWidth="1"/>
    <col min="6" max="6" width="17.7109375" style="3" customWidth="1"/>
    <col min="7" max="7" width="16.42578125" style="3" customWidth="1"/>
    <col min="8" max="12" width="18.5703125" style="3" customWidth="1"/>
    <col min="13" max="16384" width="9.140625" style="3"/>
  </cols>
  <sheetData>
    <row r="1" spans="1:12" ht="52.5" customHeight="1" x14ac:dyDescent="0.2">
      <c r="A1" s="103" t="s">
        <v>72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</row>
    <row r="2" spans="1:12" x14ac:dyDescent="0.2">
      <c r="A2" s="104" t="s">
        <v>1</v>
      </c>
      <c r="B2" s="106" t="s">
        <v>19</v>
      </c>
      <c r="C2" s="104" t="s">
        <v>26</v>
      </c>
      <c r="D2" s="104" t="s">
        <v>23</v>
      </c>
      <c r="E2" s="104"/>
      <c r="F2" s="104"/>
      <c r="G2" s="104"/>
      <c r="H2" s="104"/>
      <c r="I2" s="104"/>
      <c r="J2" s="104"/>
      <c r="K2" s="104"/>
      <c r="L2" s="104"/>
    </row>
    <row r="3" spans="1:12" x14ac:dyDescent="0.2">
      <c r="A3" s="104"/>
      <c r="B3" s="106"/>
      <c r="C3" s="105"/>
      <c r="D3" s="104" t="s">
        <v>24</v>
      </c>
      <c r="E3" s="104"/>
      <c r="F3" s="104"/>
      <c r="G3" s="104" t="s">
        <v>9</v>
      </c>
      <c r="H3" s="104"/>
      <c r="I3" s="104"/>
      <c r="J3" s="104"/>
      <c r="K3" s="104"/>
      <c r="L3" s="104"/>
    </row>
    <row r="4" spans="1:12" s="4" customFormat="1" ht="90" customHeight="1" x14ac:dyDescent="0.2">
      <c r="A4" s="104"/>
      <c r="B4" s="106"/>
      <c r="C4" s="105"/>
      <c r="D4" s="104"/>
      <c r="E4" s="104"/>
      <c r="F4" s="104"/>
      <c r="G4" s="104" t="s">
        <v>67</v>
      </c>
      <c r="H4" s="104"/>
      <c r="I4" s="104"/>
      <c r="J4" s="104" t="s">
        <v>68</v>
      </c>
      <c r="K4" s="104"/>
      <c r="L4" s="104"/>
    </row>
    <row r="5" spans="1:12" ht="22.5" customHeight="1" x14ac:dyDescent="0.2">
      <c r="A5" s="104"/>
      <c r="B5" s="106"/>
      <c r="C5" s="105"/>
      <c r="D5" s="51" t="s">
        <v>74</v>
      </c>
      <c r="E5" s="51" t="s">
        <v>82</v>
      </c>
      <c r="F5" s="51" t="s">
        <v>96</v>
      </c>
      <c r="G5" s="70" t="s">
        <v>74</v>
      </c>
      <c r="H5" s="70" t="s">
        <v>82</v>
      </c>
      <c r="I5" s="70" t="s">
        <v>96</v>
      </c>
      <c r="J5" s="70" t="s">
        <v>74</v>
      </c>
      <c r="K5" s="70" t="s">
        <v>82</v>
      </c>
      <c r="L5" s="70" t="s">
        <v>96</v>
      </c>
    </row>
    <row r="6" spans="1:12" ht="24" x14ac:dyDescent="0.2">
      <c r="A6" s="104"/>
      <c r="B6" s="106"/>
      <c r="C6" s="105"/>
      <c r="D6" s="51" t="s">
        <v>27</v>
      </c>
      <c r="E6" s="51" t="s">
        <v>28</v>
      </c>
      <c r="F6" s="51" t="s">
        <v>29</v>
      </c>
      <c r="G6" s="51" t="s">
        <v>27</v>
      </c>
      <c r="H6" s="51" t="s">
        <v>28</v>
      </c>
      <c r="I6" s="51" t="s">
        <v>29</v>
      </c>
      <c r="J6" s="51" t="s">
        <v>27</v>
      </c>
      <c r="K6" s="51" t="s">
        <v>28</v>
      </c>
      <c r="L6" s="51" t="s">
        <v>29</v>
      </c>
    </row>
    <row r="7" spans="1:12" x14ac:dyDescent="0.2">
      <c r="A7" s="51">
        <v>1</v>
      </c>
      <c r="B7" s="52">
        <v>2</v>
      </c>
      <c r="C7" s="51">
        <v>3</v>
      </c>
      <c r="D7" s="51">
        <v>4</v>
      </c>
      <c r="E7" s="51">
        <v>5</v>
      </c>
      <c r="F7" s="51">
        <v>6</v>
      </c>
      <c r="G7" s="51">
        <v>7</v>
      </c>
      <c r="H7" s="51">
        <v>8</v>
      </c>
      <c r="I7" s="51">
        <v>9</v>
      </c>
      <c r="J7" s="51">
        <v>10</v>
      </c>
      <c r="K7" s="51">
        <v>11</v>
      </c>
      <c r="L7" s="51">
        <v>12</v>
      </c>
    </row>
    <row r="8" spans="1:12" ht="24" x14ac:dyDescent="0.2">
      <c r="A8" s="5" t="s">
        <v>30</v>
      </c>
      <c r="B8" s="35" t="s">
        <v>32</v>
      </c>
      <c r="C8" s="36" t="s">
        <v>21</v>
      </c>
      <c r="D8" s="34">
        <f>G8+J8</f>
        <v>10944537.93</v>
      </c>
      <c r="E8" s="34">
        <f t="shared" ref="E8:F11" si="0">H8+K8</f>
        <v>9714733</v>
      </c>
      <c r="F8" s="34">
        <f t="shared" si="0"/>
        <v>9632371</v>
      </c>
      <c r="G8" s="34">
        <f t="shared" ref="G8:L8" si="1">SUM(G9:G11)</f>
        <v>5228933</v>
      </c>
      <c r="H8" s="34">
        <f t="shared" si="1"/>
        <v>4132533</v>
      </c>
      <c r="I8" s="34">
        <f t="shared" si="1"/>
        <v>4050171</v>
      </c>
      <c r="J8" s="34">
        <f t="shared" si="1"/>
        <v>5715604.9299999997</v>
      </c>
      <c r="K8" s="34">
        <f t="shared" si="1"/>
        <v>5582200</v>
      </c>
      <c r="L8" s="34">
        <f t="shared" si="1"/>
        <v>5582200</v>
      </c>
    </row>
    <row r="9" spans="1:12" ht="18.75" x14ac:dyDescent="0.2">
      <c r="A9" s="5" t="s">
        <v>9</v>
      </c>
      <c r="B9" s="35"/>
      <c r="C9" s="36"/>
      <c r="D9" s="34">
        <f>G9+J9</f>
        <v>0</v>
      </c>
      <c r="E9" s="34">
        <f t="shared" si="0"/>
        <v>0</v>
      </c>
      <c r="F9" s="34">
        <f t="shared" si="0"/>
        <v>0</v>
      </c>
      <c r="G9" s="37"/>
      <c r="H9" s="37"/>
      <c r="I9" s="37"/>
      <c r="J9" s="34"/>
      <c r="K9" s="34"/>
      <c r="L9" s="34"/>
    </row>
    <row r="10" spans="1:12" ht="25.5" customHeight="1" x14ac:dyDescent="0.2">
      <c r="A10" s="5" t="s">
        <v>31</v>
      </c>
      <c r="B10" s="35" t="s">
        <v>33</v>
      </c>
      <c r="C10" s="36">
        <v>2019</v>
      </c>
      <c r="D10" s="34">
        <f>G10+J10</f>
        <v>0</v>
      </c>
      <c r="E10" s="34">
        <f t="shared" si="0"/>
        <v>0</v>
      </c>
      <c r="F10" s="34">
        <f t="shared" si="0"/>
        <v>0</v>
      </c>
      <c r="G10" s="38"/>
      <c r="H10" s="37"/>
      <c r="I10" s="37"/>
      <c r="J10" s="34"/>
      <c r="K10" s="34"/>
      <c r="L10" s="34"/>
    </row>
    <row r="11" spans="1:12" ht="27" customHeight="1" x14ac:dyDescent="0.2">
      <c r="A11" s="5" t="s">
        <v>25</v>
      </c>
      <c r="B11" s="35">
        <v>2001</v>
      </c>
      <c r="C11" s="36">
        <v>2020</v>
      </c>
      <c r="D11" s="34">
        <f>G11+J11</f>
        <v>10944537.93</v>
      </c>
      <c r="E11" s="34">
        <f t="shared" si="0"/>
        <v>9714733</v>
      </c>
      <c r="F11" s="34">
        <f t="shared" si="0"/>
        <v>9632371</v>
      </c>
      <c r="G11" s="34">
        <f>'таблица 2'!E29+'таблица 2'!F29</f>
        <v>5228933</v>
      </c>
      <c r="H11" s="37">
        <v>4132533</v>
      </c>
      <c r="I11" s="37">
        <v>4050171</v>
      </c>
      <c r="J11" s="34">
        <f>'таблица 2'!H29</f>
        <v>5715604.9299999997</v>
      </c>
      <c r="K11" s="34">
        <v>5582200</v>
      </c>
      <c r="L11" s="34">
        <v>5582200</v>
      </c>
    </row>
  </sheetData>
  <mergeCells count="9">
    <mergeCell ref="A1:L1"/>
    <mergeCell ref="C2:C6"/>
    <mergeCell ref="A2:A6"/>
    <mergeCell ref="B2:B6"/>
    <mergeCell ref="D2:L2"/>
    <mergeCell ref="D3:F4"/>
    <mergeCell ref="G3:L3"/>
    <mergeCell ref="G4:I4"/>
    <mergeCell ref="J4:L4"/>
  </mergeCells>
  <pageMargins left="0.31496062992125984" right="0.31496062992125984" top="0.55118110236220474" bottom="0.35433070866141736" header="0.11811023622047245" footer="0.11811023622047245"/>
  <pageSetup paperSize="9"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view="pageBreakPreview" zoomScale="80" zoomScaleSheetLayoutView="80" workbookViewId="0">
      <selection sqref="A1:C18"/>
    </sheetView>
  </sheetViews>
  <sheetFormatPr defaultColWidth="9.140625" defaultRowHeight="15" x14ac:dyDescent="0.25"/>
  <cols>
    <col min="1" max="1" width="41.5703125" style="2" customWidth="1"/>
    <col min="2" max="2" width="9.140625" style="2"/>
    <col min="3" max="3" width="41.42578125" style="2" customWidth="1"/>
    <col min="4" max="16384" width="9.140625" style="2"/>
  </cols>
  <sheetData>
    <row r="1" spans="1:3" ht="65.25" customHeight="1" x14ac:dyDescent="0.25">
      <c r="A1" s="111" t="s">
        <v>83</v>
      </c>
      <c r="B1" s="112"/>
      <c r="C1" s="112"/>
    </row>
    <row r="2" spans="1:3" ht="24" x14ac:dyDescent="0.25">
      <c r="A2" s="64" t="s">
        <v>1</v>
      </c>
      <c r="B2" s="64" t="s">
        <v>19</v>
      </c>
      <c r="C2" s="64" t="s">
        <v>84</v>
      </c>
    </row>
    <row r="3" spans="1:3" x14ac:dyDescent="0.25">
      <c r="A3" s="64">
        <v>1</v>
      </c>
      <c r="B3" s="64">
        <v>2</v>
      </c>
      <c r="C3" s="64">
        <v>3</v>
      </c>
    </row>
    <row r="4" spans="1:3" x14ac:dyDescent="0.25">
      <c r="A4" s="5" t="s">
        <v>85</v>
      </c>
      <c r="B4" s="64">
        <v>10</v>
      </c>
      <c r="C4" s="6"/>
    </row>
    <row r="5" spans="1:3" ht="57" customHeight="1" x14ac:dyDescent="0.25">
      <c r="A5" s="5" t="s">
        <v>86</v>
      </c>
      <c r="B5" s="64">
        <v>20</v>
      </c>
      <c r="C5" s="6"/>
    </row>
    <row r="6" spans="1:3" ht="24" x14ac:dyDescent="0.25">
      <c r="A6" s="5" t="s">
        <v>87</v>
      </c>
      <c r="B6" s="64">
        <v>30</v>
      </c>
      <c r="C6" s="6"/>
    </row>
    <row r="7" spans="1:3" x14ac:dyDescent="0.25">
      <c r="A7" s="14"/>
      <c r="B7" s="15"/>
      <c r="C7" s="16"/>
    </row>
    <row r="8" spans="1:3" x14ac:dyDescent="0.25">
      <c r="A8" s="43"/>
      <c r="B8" s="43"/>
      <c r="C8" s="43"/>
    </row>
    <row r="9" spans="1:3" ht="16.5" x14ac:dyDescent="0.25">
      <c r="A9" s="113" t="s">
        <v>88</v>
      </c>
      <c r="B9" s="13"/>
      <c r="C9" s="69" t="s">
        <v>89</v>
      </c>
    </row>
    <row r="10" spans="1:3" x14ac:dyDescent="0.25">
      <c r="A10" s="113"/>
      <c r="B10" s="107" t="s">
        <v>90</v>
      </c>
      <c r="C10" s="108"/>
    </row>
    <row r="11" spans="1:3" s="43" customFormat="1" ht="19.5" x14ac:dyDescent="0.25">
      <c r="A11" s="67"/>
      <c r="B11" s="65"/>
      <c r="C11" s="66"/>
    </row>
    <row r="12" spans="1:3" s="43" customFormat="1" ht="19.5" x14ac:dyDescent="0.25">
      <c r="A12" s="67"/>
      <c r="B12" s="65"/>
      <c r="C12" s="45"/>
    </row>
    <row r="13" spans="1:3" ht="26.25" x14ac:dyDescent="0.25">
      <c r="A13" s="114" t="s">
        <v>91</v>
      </c>
      <c r="B13" s="115" t="s">
        <v>92</v>
      </c>
      <c r="C13" s="116"/>
    </row>
    <row r="14" spans="1:3" ht="37.5" customHeight="1" x14ac:dyDescent="0.25">
      <c r="A14" s="114"/>
      <c r="B14" s="107"/>
      <c r="C14" s="108"/>
    </row>
    <row r="15" spans="1:3" s="43" customFormat="1" ht="37.5" customHeight="1" x14ac:dyDescent="0.25">
      <c r="A15" s="68"/>
      <c r="B15" s="65"/>
      <c r="C15" s="66"/>
    </row>
    <row r="16" spans="1:3" s="43" customFormat="1" ht="37.5" customHeight="1" x14ac:dyDescent="0.25">
      <c r="A16" s="68"/>
      <c r="B16" s="65"/>
      <c r="C16" s="45"/>
    </row>
    <row r="17" spans="1:3" ht="26.25" x14ac:dyDescent="0.25">
      <c r="A17" s="113" t="s">
        <v>93</v>
      </c>
      <c r="B17" s="115" t="s">
        <v>94</v>
      </c>
      <c r="C17" s="116"/>
    </row>
    <row r="18" spans="1:3" ht="19.5" x14ac:dyDescent="0.25">
      <c r="A18" s="113"/>
      <c r="B18" s="107"/>
      <c r="C18" s="108"/>
    </row>
    <row r="19" spans="1:3" ht="19.5" x14ac:dyDescent="0.25">
      <c r="B19" s="117"/>
      <c r="C19" s="118"/>
    </row>
    <row r="20" spans="1:3" ht="19.5" x14ac:dyDescent="0.25">
      <c r="B20" s="107"/>
      <c r="C20" s="108"/>
    </row>
    <row r="21" spans="1:3" ht="21" x14ac:dyDescent="0.25">
      <c r="B21" s="109"/>
      <c r="C21" s="110"/>
    </row>
    <row r="22" spans="1:3" ht="19.5" x14ac:dyDescent="0.25">
      <c r="B22" s="107"/>
      <c r="C22" s="108"/>
    </row>
  </sheetData>
  <mergeCells count="13">
    <mergeCell ref="B20:C20"/>
    <mergeCell ref="B21:C21"/>
    <mergeCell ref="B22:C22"/>
    <mergeCell ref="A1:C1"/>
    <mergeCell ref="A9:A10"/>
    <mergeCell ref="A13:A14"/>
    <mergeCell ref="A17:A18"/>
    <mergeCell ref="B10:C10"/>
    <mergeCell ref="B13:C13"/>
    <mergeCell ref="B14:C14"/>
    <mergeCell ref="B17:C17"/>
    <mergeCell ref="B18:C18"/>
    <mergeCell ref="B19:C19"/>
  </mergeCells>
  <pageMargins left="0.7" right="0.7" top="0.75" bottom="0.75" header="0.3" footer="0.3"/>
  <pageSetup paperSize="9" scale="9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стр.1</vt:lpstr>
      <vt:lpstr>таблица 1</vt:lpstr>
      <vt:lpstr>таблица 2</vt:lpstr>
      <vt:lpstr>таблица 2.1.</vt:lpstr>
      <vt:lpstr>таблица 3,4</vt:lpstr>
      <vt:lpstr>'таблица 2.1.'!sub_100831</vt:lpstr>
      <vt:lpstr>'таблица 2.1.'!sub_100833</vt:lpstr>
      <vt:lpstr>'таблица 2.1.'!sub_100834</vt:lpstr>
      <vt:lpstr>'таблица 3,4'!sub_100851</vt:lpstr>
      <vt:lpstr>'таблица 3,4'!sub_100852</vt:lpstr>
      <vt:lpstr>'таблица 3,4'!sub_100853</vt:lpstr>
      <vt:lpstr>стр.1!Область_печати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2020-01-21T02:55:48Z</dcterms:modified>
</cp:coreProperties>
</file>